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codeName="ThisWorkbook" defaultThemeVersion="124226"/>
  <mc:AlternateContent xmlns:mc="http://schemas.openxmlformats.org/markup-compatibility/2006">
    <mc:Choice Requires="x15">
      <x15ac:absPath xmlns:x15ac="http://schemas.microsoft.com/office/spreadsheetml/2010/11/ac" url="E:\1. PC\A1 POA\SRSCO POA 2023\POA 2023\Oficina\"/>
    </mc:Choice>
  </mc:AlternateContent>
  <bookViews>
    <workbookView xWindow="0" yWindow="0" windowWidth="25200" windowHeight="10785" tabRatio="927"/>
  </bookViews>
  <sheets>
    <sheet name="Formulario PPGR2" sheetId="12" r:id="rId1"/>
    <sheet name="Tablero Indicadores POA" sheetId="39" state="hidden" r:id="rId2"/>
    <sheet name="Prov" sheetId="38" state="hidden" r:id="rId3"/>
    <sheet name="Insumos" sheetId="35" state="hidden" r:id="rId4"/>
    <sheet name="LSIns" sheetId="36" state="hidden" r:id="rId5"/>
    <sheet name="Obj" sheetId="34" state="hidden" r:id="rId6"/>
    <sheet name="Catalogo" sheetId="33" state="hidden" r:id="rId7"/>
  </sheets>
  <definedNames>
    <definedName name="_xlnm._FilterDatabase" localSheetId="3" hidden="1">Insumos!$A$1:$E$520</definedName>
    <definedName name="Azua">Prov!$C$3:$C$12</definedName>
    <definedName name="Bahoruco">Prov!$C$13:$C$17</definedName>
    <definedName name="Barahona">Prov!$C$18:$C$28</definedName>
    <definedName name="CodigoActividad">'Formulario PPGR2'!$H$5:$H$245</definedName>
    <definedName name="Dajabon">Prov!$C$29:$C$33</definedName>
    <definedName name="Dajabón">Prov!$C$29:$C$33</definedName>
    <definedName name="Distrito_Nacional">Prov!$C$2</definedName>
    <definedName name="Duarte">Prov!$C$34:$C$40</definedName>
    <definedName name="El_Seibo">Prov!$C$41:$C$42</definedName>
    <definedName name="Elias_Pina">Prov!$C$43:$C$48</definedName>
    <definedName name="Elías_Piña">Prov!$C$43:$C$48</definedName>
    <definedName name="Espaillat">Prov!$C$49:$C$52</definedName>
    <definedName name="Hato_Mayor">Prov!$C$53:$C$55</definedName>
    <definedName name="Hermanas_Mirabal">Prov!$C$56:$C$58</definedName>
    <definedName name="Independencia">Prov!$C$59:$C$64</definedName>
    <definedName name="La_Altagracia">Prov!$C$65:$C$66</definedName>
    <definedName name="La_Romana">Prov!$C$67:$C$69</definedName>
    <definedName name="La_Vega">Prov!$C$70:$C$73</definedName>
    <definedName name="Le.1">Obj!$D$118:$D$119</definedName>
    <definedName name="Le.2">Obj!$D$120:$D$121</definedName>
    <definedName name="Le.3">Obj!$D$122:$D$123</definedName>
    <definedName name="Le.4">Obj!$D$124</definedName>
    <definedName name="ls_ComprayAlquiler">Catalogo!$G$33:$G$41</definedName>
    <definedName name="ls_Departamento">Catalogo!$D$36:$D$96</definedName>
    <definedName name="Ls_DepartamentosSRS">Catalogo!$G$169:$G$181</definedName>
    <definedName name="Ls_DependenciasSRS">Catalogo!$B$136:$B$141</definedName>
    <definedName name="ls_Direccion">Catalogo!$D$32:$D$33</definedName>
    <definedName name="Ls_DivisionesSRS">Catalogo!$E$144:$E$160</definedName>
    <definedName name="Ls_Estructura">Catalogo!$B$23:$B$28</definedName>
    <definedName name="Ls_GerenciasSRS">Catalogo!$E$163:$E$165</definedName>
    <definedName name="Ls_LinesEstategica">Obj!$B$6:$B$9</definedName>
    <definedName name="Ls_Medio_Verificacion">Catalogo!$B$187:$B$206</definedName>
    <definedName name="Ls_ObjEstrategico">Obj!$G$6:$G$21</definedName>
    <definedName name="Ls_Oficina">Catalogo!$D$126:$D$129</definedName>
    <definedName name="Ls_OficinasSRS">Catalogo!$E$178:$E$180</definedName>
    <definedName name="ls_Regiones">Catalogo!$B$10:$B$19</definedName>
    <definedName name="ls_SubDireccion">Catalogo!$D$99:$D$119</definedName>
    <definedName name="ls_TiposAcciones">Catalogo!$G$11:$G$14</definedName>
    <definedName name="ls_UnidadesSRS">Catalogo!$B$144:$B$172</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LSIns!$F$5:$F$8</definedName>
    <definedName name="lsGasoil">Insumos!$C$142:$C$149</definedName>
    <definedName name="lsHerramientasMenores">Insumos!$C$150:$C$179</definedName>
    <definedName name="lsImpresionyEncuadernacion">Insumos!$C$180</definedName>
    <definedName name="lsInsumos">LSIns!$B$5:$B$45</definedName>
    <definedName name="lsInsumosEquipos">LSIns!$F$16:$F$31</definedName>
    <definedName name="lsLlantasyNeumaticos">Insumos!$C$181:$C$188</definedName>
    <definedName name="lsMantenimiento">Insumos!$C$189:$C$202</definedName>
    <definedName name="lsMantenimientoyReparacion">Catalogo!$G$27:$G$30</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Catalogo!$D$11:$D$16</definedName>
    <definedName name="lsTipoIntervencion">Catalogo!$G$19:$G$24</definedName>
    <definedName name="lsUtilesdeCocina">Insumos!$C$335:$C$346</definedName>
    <definedName name="lsUtilesdeOficina">Insumos!$C$347:$C$475</definedName>
    <definedName name="lsUtilesMenoresMQ">Insumos!$C$476:$C$513</definedName>
    <definedName name="lsViaticosDP">Insumos!$C$514:$C$517</definedName>
    <definedName name="Maria_Trinidad_Sanchez">Prov!$C$74:$C$77</definedName>
    <definedName name="María_Trinidad_Sánchez">Prov!$C$74:$C$77</definedName>
    <definedName name="Monsenor_Nouel">Prov!$C$78:$C$80</definedName>
    <definedName name="Monseñor_Nouel">Prov!$C$78:$C$80</definedName>
    <definedName name="Monte_Plata">Prov!$C$87:$C$91</definedName>
    <definedName name="Montecristi">Prov!$C$81:$C$86</definedName>
    <definedName name="Obj1.1">Obj!$D$131:$D$135</definedName>
    <definedName name="Obj1.10">Obj!#REF!</definedName>
    <definedName name="Obj1.2">Obj!$D$136:$D$137</definedName>
    <definedName name="Obj1.3">Obj!#REF!</definedName>
    <definedName name="Obj1.4">Obj!#REF!</definedName>
    <definedName name="Obj1.5">Obj!#REF!</definedName>
    <definedName name="Obj1.6">Obj!#REF!</definedName>
    <definedName name="Obj1.7">Obj!#REF!</definedName>
    <definedName name="Obj1.8">Obj!#REF!</definedName>
    <definedName name="Obj1.9">Obj!#REF!</definedName>
    <definedName name="Obj2.1">Obj!$D$138:$D$139</definedName>
    <definedName name="Obj2.2">Obj!$D$140:$D$143</definedName>
    <definedName name="Obj2.3">Obj!$P$17</definedName>
    <definedName name="Obj3.1">Obj!$D$144</definedName>
    <definedName name="Obj3.2">Obj!$D$145</definedName>
    <definedName name="Obj3.3">Obj!$D$147</definedName>
    <definedName name="Obj4.1">Obj!$D$148:$D$150</definedName>
    <definedName name="Pedernales">Prov!$C$92:$C$93</definedName>
    <definedName name="Peravia">Prov!$C$94:$C$95</definedName>
    <definedName name="Periodo_POA">Catalogo!$B$3:$B$6</definedName>
    <definedName name="Productos">#REF!</definedName>
    <definedName name="Provincias">Prov!$F$2:$F$33</definedName>
    <definedName name="Puerto_Plata">Prov!$C$96:$C$104</definedName>
    <definedName name="Samana">Prov!$C$105:$C$107</definedName>
    <definedName name="Samaná">Prov!$C$105:$C$107</definedName>
    <definedName name="San_Cristobal">Prov!$C$108:$C$115</definedName>
    <definedName name="San_Cristóbal">Prov!$C$108:$C$115</definedName>
    <definedName name="San_Jose_de_Ocoa">Prov!$C$116:$C$118</definedName>
    <definedName name="San_José_de_Ocoa">Prov!$C$116:$C$118</definedName>
    <definedName name="San_Juan">Prov!$C$119:$C$124</definedName>
    <definedName name="San_Pedro_de_Macoris">Prov!$C$125:$C$130</definedName>
    <definedName name="San_Pedro_de_Macorís">Prov!$C$125:$C$130</definedName>
    <definedName name="Sanchez_Ramirez">Prov!$C$131:$C$134</definedName>
    <definedName name="Sánchez_Ramírez">Prov!$C$131:$C$134</definedName>
    <definedName name="Santiago">Prov!$C$135:$C$143</definedName>
    <definedName name="Santiago_Rodriguez">Prov!$C$144:$C$146</definedName>
    <definedName name="Santiago_Rodríguez">Prov!$C$144:$C$146</definedName>
    <definedName name="Santo_Domingo">Prov!$C$147:$C$153</definedName>
    <definedName name="Valverde">Prov!$C$154:$C$156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2" i="12" l="1"/>
  <c r="B75" i="12"/>
  <c r="D75" i="12"/>
  <c r="E75" i="12"/>
  <c r="F75" i="12"/>
  <c r="V75" i="12"/>
  <c r="J246" i="12"/>
  <c r="K246" i="12"/>
  <c r="L246" i="12"/>
  <c r="M246" i="12"/>
  <c r="N246" i="12"/>
  <c r="O246" i="12"/>
  <c r="P246" i="12"/>
  <c r="Q246" i="12"/>
  <c r="R246" i="12"/>
  <c r="S246" i="12"/>
  <c r="T246" i="12"/>
  <c r="U246" i="12"/>
  <c r="B178" i="12"/>
  <c r="D178" i="12"/>
  <c r="E178" i="12"/>
  <c r="F178" i="12"/>
  <c r="V178" i="12"/>
  <c r="B179" i="12"/>
  <c r="D179" i="12"/>
  <c r="E179" i="12"/>
  <c r="F179" i="12"/>
  <c r="V179" i="12"/>
  <c r="B182" i="12"/>
  <c r="D182" i="12"/>
  <c r="E182" i="12"/>
  <c r="F182" i="12"/>
  <c r="V182" i="12"/>
  <c r="B104" i="12"/>
  <c r="D104" i="12"/>
  <c r="E104" i="12"/>
  <c r="F104" i="12"/>
  <c r="V104" i="12"/>
  <c r="D106" i="12"/>
  <c r="E106" i="12"/>
  <c r="F106" i="12"/>
  <c r="V106" i="12"/>
  <c r="B87" i="12"/>
  <c r="D87" i="12"/>
  <c r="E87" i="12"/>
  <c r="F87" i="12"/>
  <c r="V87" i="12"/>
  <c r="B86" i="12"/>
  <c r="D86" i="12"/>
  <c r="E86" i="12"/>
  <c r="F86" i="12"/>
  <c r="V86" i="12"/>
  <c r="B85" i="12"/>
  <c r="D85" i="12"/>
  <c r="E85" i="12"/>
  <c r="F85" i="12"/>
  <c r="V85" i="12"/>
  <c r="B133" i="12"/>
  <c r="D132" i="12"/>
  <c r="D133" i="12"/>
  <c r="E132" i="12"/>
  <c r="E133" i="12"/>
  <c r="F132" i="12"/>
  <c r="F133" i="12"/>
  <c r="V132" i="12"/>
  <c r="V133" i="12"/>
  <c r="B135" i="12"/>
  <c r="D135" i="12"/>
  <c r="E135" i="12"/>
  <c r="F135" i="12"/>
  <c r="V135" i="12"/>
  <c r="B134" i="12"/>
  <c r="D134" i="12"/>
  <c r="E134" i="12"/>
  <c r="F134" i="12"/>
  <c r="V134" i="12"/>
  <c r="D131" i="12"/>
  <c r="B132" i="12" s="1"/>
  <c r="E131" i="12"/>
  <c r="F131" i="12"/>
  <c r="V131" i="12"/>
  <c r="B210" i="12"/>
  <c r="B211" i="12"/>
  <c r="D210" i="12"/>
  <c r="D211" i="12"/>
  <c r="E210" i="12"/>
  <c r="E211" i="12"/>
  <c r="F210" i="12"/>
  <c r="F211" i="12"/>
  <c r="V210" i="12"/>
  <c r="V211" i="12"/>
  <c r="B213" i="12"/>
  <c r="D213" i="12"/>
  <c r="E213" i="12"/>
  <c r="F213" i="12"/>
  <c r="V213" i="12"/>
  <c r="B212" i="12"/>
  <c r="D212" i="12"/>
  <c r="E212" i="12"/>
  <c r="F212" i="12"/>
  <c r="V212" i="12"/>
  <c r="B209" i="12"/>
  <c r="D209" i="12"/>
  <c r="E209" i="12"/>
  <c r="F209" i="12"/>
  <c r="V209" i="12"/>
  <c r="B153" i="12"/>
  <c r="D153" i="12"/>
  <c r="E153" i="12"/>
  <c r="F153" i="12"/>
  <c r="V153" i="12"/>
  <c r="D97" i="12"/>
  <c r="E97" i="12"/>
  <c r="F97" i="12"/>
  <c r="V97" i="12"/>
  <c r="B46" i="12"/>
  <c r="D46" i="12"/>
  <c r="E46" i="12"/>
  <c r="F46" i="12"/>
  <c r="V46" i="12"/>
  <c r="B96" i="12"/>
  <c r="D96" i="12"/>
  <c r="E96" i="12"/>
  <c r="F96" i="12"/>
  <c r="V96" i="12"/>
  <c r="B95" i="12"/>
  <c r="D95" i="12"/>
  <c r="E95" i="12"/>
  <c r="F95" i="12"/>
  <c r="V95" i="12"/>
  <c r="D94" i="12"/>
  <c r="E94" i="12"/>
  <c r="F94" i="12"/>
  <c r="V94" i="12"/>
  <c r="D93" i="12"/>
  <c r="B94" i="12" s="1"/>
  <c r="E93" i="12"/>
  <c r="F93" i="12"/>
  <c r="V93" i="12"/>
  <c r="B90" i="12"/>
  <c r="D89" i="12"/>
  <c r="D90" i="12"/>
  <c r="E89" i="12"/>
  <c r="E90" i="12"/>
  <c r="F89" i="12"/>
  <c r="F90" i="12"/>
  <c r="V89" i="12"/>
  <c r="V90" i="12"/>
  <c r="B92" i="12"/>
  <c r="D92" i="12"/>
  <c r="E92" i="12"/>
  <c r="F92" i="12"/>
  <c r="V92" i="12"/>
  <c r="B91" i="12"/>
  <c r="D91" i="12"/>
  <c r="E91" i="12"/>
  <c r="F91" i="12"/>
  <c r="V91" i="12"/>
  <c r="B67" i="12"/>
  <c r="B68" i="12"/>
  <c r="B69" i="12"/>
  <c r="B70" i="12"/>
  <c r="B71" i="12"/>
  <c r="B72" i="12"/>
  <c r="B73" i="12"/>
  <c r="B74" i="12"/>
  <c r="D67" i="12"/>
  <c r="D68" i="12"/>
  <c r="D69" i="12"/>
  <c r="D70" i="12"/>
  <c r="D71" i="12"/>
  <c r="D72" i="12"/>
  <c r="D73" i="12"/>
  <c r="D74" i="12"/>
  <c r="E67" i="12"/>
  <c r="E68" i="12"/>
  <c r="E69" i="12"/>
  <c r="E70" i="12"/>
  <c r="E71" i="12"/>
  <c r="E72" i="12"/>
  <c r="E73" i="12"/>
  <c r="E74" i="12"/>
  <c r="F67" i="12"/>
  <c r="F68" i="12"/>
  <c r="F69" i="12"/>
  <c r="F70" i="12"/>
  <c r="F71" i="12"/>
  <c r="F72" i="12"/>
  <c r="F73" i="12"/>
  <c r="F74" i="12"/>
  <c r="V67" i="12"/>
  <c r="V68" i="12"/>
  <c r="V69" i="12"/>
  <c r="V70" i="12"/>
  <c r="V71" i="12"/>
  <c r="V72" i="12"/>
  <c r="V73" i="12"/>
  <c r="V74" i="12"/>
  <c r="B84" i="12"/>
  <c r="D84" i="12"/>
  <c r="E84" i="12"/>
  <c r="F84" i="12"/>
  <c r="V84" i="12"/>
  <c r="B61" i="12"/>
  <c r="B62" i="12"/>
  <c r="B63" i="12"/>
  <c r="B64" i="12"/>
  <c r="B65" i="12"/>
  <c r="B66" i="12"/>
  <c r="B76" i="12"/>
  <c r="B77" i="12"/>
  <c r="D61" i="12"/>
  <c r="D62" i="12"/>
  <c r="D63" i="12"/>
  <c r="D64" i="12"/>
  <c r="D65" i="12"/>
  <c r="D66" i="12"/>
  <c r="D76" i="12"/>
  <c r="D77" i="12"/>
  <c r="E61" i="12"/>
  <c r="E62" i="12"/>
  <c r="E63" i="12"/>
  <c r="E64" i="12"/>
  <c r="E65" i="12"/>
  <c r="E66" i="12"/>
  <c r="E76" i="12"/>
  <c r="E77" i="12"/>
  <c r="F61" i="12"/>
  <c r="F62" i="12"/>
  <c r="F63" i="12"/>
  <c r="F64" i="12"/>
  <c r="F65" i="12"/>
  <c r="F66" i="12"/>
  <c r="F76" i="12"/>
  <c r="F77" i="12"/>
  <c r="V61" i="12"/>
  <c r="V62" i="12"/>
  <c r="V63" i="12"/>
  <c r="V64" i="12"/>
  <c r="V65" i="12"/>
  <c r="V66" i="12"/>
  <c r="V76" i="12"/>
  <c r="V77" i="12"/>
  <c r="B78" i="12"/>
  <c r="B79" i="12"/>
  <c r="B80" i="12"/>
  <c r="D78" i="12"/>
  <c r="D79" i="12"/>
  <c r="D80" i="12"/>
  <c r="E78" i="12"/>
  <c r="E79" i="12"/>
  <c r="E80" i="12"/>
  <c r="F78" i="12"/>
  <c r="F79" i="12"/>
  <c r="F80" i="12"/>
  <c r="V78" i="12"/>
  <c r="V79" i="12"/>
  <c r="V80" i="12"/>
  <c r="B81" i="12"/>
  <c r="B82" i="12"/>
  <c r="D81" i="12"/>
  <c r="D82" i="12"/>
  <c r="E81" i="12"/>
  <c r="E82" i="12"/>
  <c r="F81" i="12"/>
  <c r="F82" i="12"/>
  <c r="V81" i="12"/>
  <c r="V82" i="12"/>
  <c r="B58" i="12"/>
  <c r="D58" i="12"/>
  <c r="E58" i="12"/>
  <c r="F58" i="12"/>
  <c r="V58" i="12"/>
  <c r="B57" i="12"/>
  <c r="D57" i="12"/>
  <c r="E57" i="12"/>
  <c r="F57" i="12"/>
  <c r="V57" i="12"/>
  <c r="B56" i="12"/>
  <c r="D56" i="12"/>
  <c r="E56" i="12"/>
  <c r="F56" i="12"/>
  <c r="V56" i="12"/>
  <c r="B55" i="12"/>
  <c r="D55" i="12"/>
  <c r="E55" i="12"/>
  <c r="F55" i="12"/>
  <c r="V55" i="12"/>
  <c r="D54" i="12"/>
  <c r="E54" i="12"/>
  <c r="F54" i="12"/>
  <c r="V54" i="12"/>
  <c r="B198" i="12"/>
  <c r="D198" i="12"/>
  <c r="E198" i="12"/>
  <c r="F198" i="12"/>
  <c r="V198" i="12"/>
  <c r="B199" i="12"/>
  <c r="B200" i="12"/>
  <c r="D199" i="12"/>
  <c r="D200" i="12"/>
  <c r="E199" i="12"/>
  <c r="E200" i="12"/>
  <c r="F199" i="12"/>
  <c r="F200" i="12"/>
  <c r="V199" i="12"/>
  <c r="V200" i="12"/>
  <c r="B202" i="12"/>
  <c r="D202" i="12"/>
  <c r="E202" i="12"/>
  <c r="F202" i="12"/>
  <c r="V202" i="12"/>
  <c r="B201" i="12"/>
  <c r="D201" i="12"/>
  <c r="E201" i="12"/>
  <c r="F201" i="12"/>
  <c r="V201" i="12"/>
  <c r="D197" i="12"/>
  <c r="E197" i="12"/>
  <c r="F197" i="12"/>
  <c r="V197" i="12"/>
  <c r="B196" i="12"/>
  <c r="D196" i="12"/>
  <c r="E196" i="12"/>
  <c r="F196" i="12"/>
  <c r="V196" i="12"/>
  <c r="B6" i="12"/>
  <c r="B7" i="12"/>
  <c r="D6" i="12"/>
  <c r="D7" i="12"/>
  <c r="E6" i="12"/>
  <c r="E7" i="12"/>
  <c r="F6" i="12"/>
  <c r="F7" i="12"/>
  <c r="V6" i="12"/>
  <c r="V7" i="12"/>
  <c r="D9" i="12"/>
  <c r="E9" i="12"/>
  <c r="F9" i="12"/>
  <c r="V9" i="12"/>
  <c r="D8" i="12"/>
  <c r="E8" i="12"/>
  <c r="F8" i="12"/>
  <c r="V8" i="12"/>
  <c r="D225" i="12"/>
  <c r="D226" i="12"/>
  <c r="D227" i="12"/>
  <c r="D237" i="12"/>
  <c r="E225" i="12"/>
  <c r="E226" i="12"/>
  <c r="E227" i="12"/>
  <c r="E237" i="12"/>
  <c r="F225" i="12"/>
  <c r="F226" i="12"/>
  <c r="F227" i="12"/>
  <c r="F237" i="12"/>
  <c r="V225" i="12"/>
  <c r="V226" i="12"/>
  <c r="V227" i="12"/>
  <c r="V237" i="12"/>
  <c r="B22" i="12"/>
  <c r="D22" i="12"/>
  <c r="E22" i="12"/>
  <c r="F22" i="12"/>
  <c r="V22" i="12"/>
  <c r="D13" i="12"/>
  <c r="B17" i="12" s="1"/>
  <c r="E13" i="12"/>
  <c r="F13" i="12"/>
  <c r="V13" i="12"/>
  <c r="B15" i="12"/>
  <c r="B16" i="12"/>
  <c r="D14" i="12"/>
  <c r="D15" i="12"/>
  <c r="D16" i="12"/>
  <c r="D17" i="12"/>
  <c r="E14" i="12"/>
  <c r="E15" i="12"/>
  <c r="E16" i="12"/>
  <c r="E17" i="12"/>
  <c r="F14" i="12"/>
  <c r="F15" i="12"/>
  <c r="F16" i="12"/>
  <c r="F17" i="12"/>
  <c r="V14" i="12"/>
  <c r="V15" i="12"/>
  <c r="V16" i="12"/>
  <c r="V17" i="12"/>
  <c r="B21" i="12"/>
  <c r="D21" i="12"/>
  <c r="E21" i="12"/>
  <c r="F21" i="12"/>
  <c r="V21" i="12"/>
  <c r="B20" i="12"/>
  <c r="D20" i="12"/>
  <c r="E20" i="12"/>
  <c r="F20" i="12"/>
  <c r="V20" i="12"/>
  <c r="B19" i="12"/>
  <c r="D19" i="12"/>
  <c r="E19" i="12"/>
  <c r="F19" i="12"/>
  <c r="V19" i="12"/>
  <c r="B18" i="12"/>
  <c r="D18" i="12"/>
  <c r="E18" i="12"/>
  <c r="F18" i="12"/>
  <c r="V18" i="12"/>
  <c r="B35" i="12"/>
  <c r="B36" i="12"/>
  <c r="B37" i="12"/>
  <c r="D35" i="12"/>
  <c r="D36" i="12"/>
  <c r="D37" i="12"/>
  <c r="E35" i="12"/>
  <c r="E36" i="12"/>
  <c r="E37" i="12"/>
  <c r="F35" i="12"/>
  <c r="F36" i="12"/>
  <c r="F37" i="12"/>
  <c r="V35" i="12"/>
  <c r="V36" i="12"/>
  <c r="V37" i="12"/>
  <c r="B38" i="12"/>
  <c r="B39" i="12"/>
  <c r="D38" i="12"/>
  <c r="D39" i="12"/>
  <c r="E38" i="12"/>
  <c r="E39" i="12"/>
  <c r="F38" i="12"/>
  <c r="F39" i="12"/>
  <c r="V38" i="12"/>
  <c r="V39" i="12"/>
  <c r="D59" i="12"/>
  <c r="B60" i="12" s="1"/>
  <c r="D60" i="12"/>
  <c r="E59" i="12"/>
  <c r="E60" i="12"/>
  <c r="F59" i="12"/>
  <c r="F60" i="12"/>
  <c r="V59" i="12"/>
  <c r="V60" i="12"/>
  <c r="D88" i="12"/>
  <c r="E88" i="12"/>
  <c r="B89" i="12" s="1"/>
  <c r="F88" i="12"/>
  <c r="V88" i="12"/>
  <c r="B24" i="12"/>
  <c r="D24" i="12"/>
  <c r="E24" i="12"/>
  <c r="F24" i="12"/>
  <c r="V24" i="12"/>
  <c r="B25" i="12"/>
  <c r="B26" i="12"/>
  <c r="D25" i="12"/>
  <c r="D26" i="12"/>
  <c r="E25" i="12"/>
  <c r="E26" i="12"/>
  <c r="F25" i="12"/>
  <c r="F26" i="12"/>
  <c r="V25" i="12"/>
  <c r="V26" i="12"/>
  <c r="B28" i="12"/>
  <c r="D28" i="12"/>
  <c r="E28" i="12"/>
  <c r="F28" i="12"/>
  <c r="V28" i="12"/>
  <c r="D27" i="12"/>
  <c r="E27" i="12"/>
  <c r="F27" i="12"/>
  <c r="V27" i="12"/>
  <c r="D23" i="12"/>
  <c r="B27" i="12" s="1"/>
  <c r="E23" i="12"/>
  <c r="F23" i="12"/>
  <c r="V23" i="12"/>
  <c r="B220" i="12"/>
  <c r="D220" i="12"/>
  <c r="E220" i="12"/>
  <c r="F220" i="12"/>
  <c r="V220" i="12"/>
  <c r="B219" i="12"/>
  <c r="D219" i="12"/>
  <c r="E219" i="12"/>
  <c r="F219" i="12"/>
  <c r="V219" i="12"/>
  <c r="B218" i="12"/>
  <c r="D218" i="12"/>
  <c r="E218" i="12"/>
  <c r="F218" i="12"/>
  <c r="V218" i="12"/>
  <c r="B217" i="12"/>
  <c r="D217" i="12"/>
  <c r="E217" i="12"/>
  <c r="F217" i="12"/>
  <c r="V217" i="12"/>
  <c r="B204" i="12"/>
  <c r="D203" i="12"/>
  <c r="D204" i="12"/>
  <c r="E203" i="12"/>
  <c r="E204" i="12"/>
  <c r="F203" i="12"/>
  <c r="F204" i="12"/>
  <c r="V203" i="12"/>
  <c r="V204" i="12"/>
  <c r="B206" i="12"/>
  <c r="D206" i="12"/>
  <c r="E206" i="12"/>
  <c r="F206" i="12"/>
  <c r="V206" i="12"/>
  <c r="B205" i="12"/>
  <c r="D205" i="12"/>
  <c r="E205" i="12"/>
  <c r="F205" i="12"/>
  <c r="V205" i="12"/>
  <c r="B34" i="12"/>
  <c r="D34" i="12"/>
  <c r="E34" i="12"/>
  <c r="F34" i="12"/>
  <c r="V34" i="12"/>
  <c r="D33" i="12"/>
  <c r="E33" i="12"/>
  <c r="F33" i="12"/>
  <c r="V33" i="12"/>
  <c r="B148" i="12"/>
  <c r="D148" i="12"/>
  <c r="E148" i="12"/>
  <c r="F148" i="12"/>
  <c r="V148" i="12"/>
  <c r="B149" i="12"/>
  <c r="D149" i="12"/>
  <c r="E149" i="12"/>
  <c r="F149" i="12"/>
  <c r="V149" i="12"/>
  <c r="B150" i="12"/>
  <c r="D150" i="12"/>
  <c r="E150" i="12"/>
  <c r="F150" i="12"/>
  <c r="V150" i="12"/>
  <c r="D147" i="12"/>
  <c r="E147" i="12"/>
  <c r="F147" i="12"/>
  <c r="V147" i="12"/>
  <c r="D146" i="12"/>
  <c r="E146" i="12"/>
  <c r="F146" i="12"/>
  <c r="V146" i="12"/>
  <c r="B145" i="12"/>
  <c r="D145" i="12"/>
  <c r="E145" i="12"/>
  <c r="F145" i="12"/>
  <c r="V145" i="12"/>
  <c r="B138" i="12"/>
  <c r="B139" i="12"/>
  <c r="B140" i="12"/>
  <c r="D137" i="12"/>
  <c r="D138" i="12"/>
  <c r="D139" i="12"/>
  <c r="D140" i="12"/>
  <c r="E137" i="12"/>
  <c r="E138" i="12"/>
  <c r="E139" i="12"/>
  <c r="E140" i="12"/>
  <c r="F137" i="12"/>
  <c r="F138" i="12"/>
  <c r="F139" i="12"/>
  <c r="F140" i="12"/>
  <c r="V137" i="12"/>
  <c r="V138" i="12"/>
  <c r="V139" i="12"/>
  <c r="V140" i="12"/>
  <c r="B141" i="12"/>
  <c r="B142" i="12"/>
  <c r="D141" i="12"/>
  <c r="D142" i="12"/>
  <c r="E141" i="12"/>
  <c r="E142" i="12"/>
  <c r="F141" i="12"/>
  <c r="F142" i="12"/>
  <c r="V141" i="12"/>
  <c r="V142" i="12"/>
  <c r="B143" i="12"/>
  <c r="D143" i="12"/>
  <c r="E143" i="12"/>
  <c r="F143" i="12"/>
  <c r="V143" i="12"/>
  <c r="B144" i="12"/>
  <c r="D144" i="12"/>
  <c r="E144" i="12"/>
  <c r="F144" i="12"/>
  <c r="V144" i="12"/>
  <c r="D136" i="12"/>
  <c r="B137" i="12" s="1"/>
  <c r="E136" i="12"/>
  <c r="F136" i="12"/>
  <c r="V136" i="12"/>
  <c r="D152" i="12"/>
  <c r="E152" i="12"/>
  <c r="F152" i="12"/>
  <c r="V152" i="12"/>
  <c r="D151" i="12"/>
  <c r="E151" i="12"/>
  <c r="B8" i="12" s="1"/>
  <c r="F151" i="12"/>
  <c r="V151" i="12"/>
  <c r="B229" i="12"/>
  <c r="B230" i="12"/>
  <c r="B231" i="12"/>
  <c r="B232" i="12"/>
  <c r="B233" i="12"/>
  <c r="B234" i="12"/>
  <c r="B235" i="12"/>
  <c r="D228" i="12"/>
  <c r="D229" i="12"/>
  <c r="D230" i="12"/>
  <c r="D231" i="12"/>
  <c r="D232" i="12"/>
  <c r="D233" i="12"/>
  <c r="D234" i="12"/>
  <c r="D235" i="12"/>
  <c r="E228" i="12"/>
  <c r="E229" i="12"/>
  <c r="E230" i="12"/>
  <c r="E231" i="12"/>
  <c r="E232" i="12"/>
  <c r="E233" i="12"/>
  <c r="E234" i="12"/>
  <c r="E235" i="12"/>
  <c r="F228" i="12"/>
  <c r="F229" i="12"/>
  <c r="F230" i="12"/>
  <c r="F231" i="12"/>
  <c r="F232" i="12"/>
  <c r="F233" i="12"/>
  <c r="F234" i="12"/>
  <c r="F235" i="12"/>
  <c r="V228" i="12"/>
  <c r="V229" i="12"/>
  <c r="V230" i="12"/>
  <c r="V231" i="12"/>
  <c r="V232" i="12"/>
  <c r="V233" i="12"/>
  <c r="V234" i="12"/>
  <c r="V235" i="12"/>
  <c r="B236" i="12"/>
  <c r="B238" i="12"/>
  <c r="B239" i="12"/>
  <c r="D236" i="12"/>
  <c r="D238" i="12"/>
  <c r="D239" i="12"/>
  <c r="E236" i="12"/>
  <c r="E238" i="12"/>
  <c r="E239" i="12"/>
  <c r="F236" i="12"/>
  <c r="F238" i="12"/>
  <c r="F239" i="12"/>
  <c r="V236" i="12"/>
  <c r="V238" i="12"/>
  <c r="V239" i="12"/>
  <c r="B240" i="12"/>
  <c r="B241" i="12"/>
  <c r="D240" i="12"/>
  <c r="D241" i="12"/>
  <c r="E240" i="12"/>
  <c r="E241" i="12"/>
  <c r="F240" i="12"/>
  <c r="F241" i="12"/>
  <c r="V240" i="12"/>
  <c r="V241" i="12"/>
  <c r="B12" i="12"/>
  <c r="D12" i="12"/>
  <c r="E12" i="12"/>
  <c r="F12" i="12"/>
  <c r="V12" i="12"/>
  <c r="B120" i="12"/>
  <c r="B121" i="12"/>
  <c r="B122" i="12"/>
  <c r="B123" i="12"/>
  <c r="B124" i="12"/>
  <c r="D119" i="12"/>
  <c r="D120" i="12"/>
  <c r="D121" i="12"/>
  <c r="D122" i="12"/>
  <c r="D123" i="12"/>
  <c r="D124" i="12"/>
  <c r="E119" i="12"/>
  <c r="E120" i="12"/>
  <c r="E121" i="12"/>
  <c r="E122" i="12"/>
  <c r="E123" i="12"/>
  <c r="E124" i="12"/>
  <c r="F119" i="12"/>
  <c r="F120" i="12"/>
  <c r="F121" i="12"/>
  <c r="F122" i="12"/>
  <c r="F123" i="12"/>
  <c r="F124" i="12"/>
  <c r="V119" i="12"/>
  <c r="V120" i="12"/>
  <c r="V121" i="12"/>
  <c r="V122" i="12"/>
  <c r="V123" i="12"/>
  <c r="V124" i="12"/>
  <c r="B125" i="12"/>
  <c r="D125" i="12"/>
  <c r="D126" i="12"/>
  <c r="B127" i="12" s="1"/>
  <c r="D127" i="12"/>
  <c r="E125" i="12"/>
  <c r="E126" i="12"/>
  <c r="E127" i="12"/>
  <c r="F125" i="12"/>
  <c r="F126" i="12"/>
  <c r="F127" i="12"/>
  <c r="V125" i="12"/>
  <c r="V126" i="12"/>
  <c r="V127" i="12"/>
  <c r="B223" i="12"/>
  <c r="D223" i="12"/>
  <c r="E223" i="12"/>
  <c r="F223" i="12"/>
  <c r="V223" i="12"/>
  <c r="D221" i="12"/>
  <c r="E221" i="12"/>
  <c r="F221" i="12"/>
  <c r="V221" i="12"/>
  <c r="B222" i="12"/>
  <c r="D222" i="12"/>
  <c r="E222" i="12"/>
  <c r="F222" i="12"/>
  <c r="V222" i="12"/>
  <c r="B45" i="12"/>
  <c r="D45" i="12"/>
  <c r="E45" i="12"/>
  <c r="F45" i="12"/>
  <c r="V45" i="12"/>
  <c r="B30" i="12"/>
  <c r="B31" i="12"/>
  <c r="B32" i="12"/>
  <c r="D30" i="12"/>
  <c r="D31" i="12"/>
  <c r="D32" i="12"/>
  <c r="D40" i="12"/>
  <c r="E30" i="12"/>
  <c r="E31" i="12"/>
  <c r="E32" i="12"/>
  <c r="E40" i="12"/>
  <c r="F30" i="12"/>
  <c r="F31" i="12"/>
  <c r="F32" i="12"/>
  <c r="F40" i="12"/>
  <c r="V30" i="12"/>
  <c r="V31" i="12"/>
  <c r="V32" i="12"/>
  <c r="V40" i="12"/>
  <c r="B41" i="12"/>
  <c r="B42" i="12"/>
  <c r="D41" i="12"/>
  <c r="D42" i="12"/>
  <c r="E41" i="12"/>
  <c r="E42" i="12"/>
  <c r="F41" i="12"/>
  <c r="F42" i="12"/>
  <c r="V41" i="12"/>
  <c r="V42" i="12"/>
  <c r="B128" i="12"/>
  <c r="B129" i="12"/>
  <c r="B130" i="12"/>
  <c r="B155" i="12"/>
  <c r="B156" i="12"/>
  <c r="B158" i="12"/>
  <c r="B159" i="12"/>
  <c r="B161" i="12"/>
  <c r="B162" i="12"/>
  <c r="B163" i="12"/>
  <c r="B165" i="12"/>
  <c r="B166" i="12"/>
  <c r="B167" i="12"/>
  <c r="D118" i="12"/>
  <c r="B119" i="12" s="1"/>
  <c r="D128" i="12"/>
  <c r="D129" i="12"/>
  <c r="D130" i="12"/>
  <c r="D154" i="12"/>
  <c r="D155" i="12"/>
  <c r="D156" i="12"/>
  <c r="D157" i="12"/>
  <c r="D158" i="12"/>
  <c r="D159" i="12"/>
  <c r="D160" i="12"/>
  <c r="D161" i="12"/>
  <c r="D162" i="12"/>
  <c r="D163" i="12"/>
  <c r="D164" i="12"/>
  <c r="D165" i="12"/>
  <c r="D166" i="12"/>
  <c r="D167" i="12"/>
  <c r="D168" i="12"/>
  <c r="E118" i="12"/>
  <c r="E128" i="12"/>
  <c r="E129" i="12"/>
  <c r="E130" i="12"/>
  <c r="E154" i="12"/>
  <c r="E155" i="12"/>
  <c r="E156" i="12"/>
  <c r="E157" i="12"/>
  <c r="E158" i="12"/>
  <c r="E159" i="12"/>
  <c r="E160" i="12"/>
  <c r="E161" i="12"/>
  <c r="E162" i="12"/>
  <c r="E163" i="12"/>
  <c r="E164" i="12"/>
  <c r="E165" i="12"/>
  <c r="E166" i="12"/>
  <c r="E167" i="12"/>
  <c r="E168" i="12"/>
  <c r="F118" i="12"/>
  <c r="F128" i="12"/>
  <c r="F129" i="12"/>
  <c r="F130" i="12"/>
  <c r="F154" i="12"/>
  <c r="F155" i="12"/>
  <c r="F156" i="12"/>
  <c r="F157" i="12"/>
  <c r="F158" i="12"/>
  <c r="F159" i="12"/>
  <c r="F160" i="12"/>
  <c r="F161" i="12"/>
  <c r="F162" i="12"/>
  <c r="F163" i="12"/>
  <c r="F164" i="12"/>
  <c r="F165" i="12"/>
  <c r="F166" i="12"/>
  <c r="F167" i="12"/>
  <c r="F168" i="12"/>
  <c r="V118" i="12"/>
  <c r="V128" i="12"/>
  <c r="V129" i="12"/>
  <c r="V130" i="12"/>
  <c r="V154" i="12"/>
  <c r="V155" i="12"/>
  <c r="V156" i="12"/>
  <c r="V157" i="12"/>
  <c r="V158" i="12"/>
  <c r="V159" i="12"/>
  <c r="V160" i="12"/>
  <c r="V161" i="12"/>
  <c r="V162" i="12"/>
  <c r="V163" i="12"/>
  <c r="V164" i="12"/>
  <c r="V165" i="12"/>
  <c r="V166" i="12"/>
  <c r="V167" i="12"/>
  <c r="V168" i="12"/>
  <c r="B169" i="12"/>
  <c r="B171" i="12"/>
  <c r="B172" i="12"/>
  <c r="B173" i="12"/>
  <c r="B174" i="12"/>
  <c r="B175" i="12"/>
  <c r="B176" i="12"/>
  <c r="B180" i="12"/>
  <c r="D169" i="12"/>
  <c r="D170" i="12"/>
  <c r="D171" i="12"/>
  <c r="D172" i="12"/>
  <c r="D173" i="12"/>
  <c r="D174" i="12"/>
  <c r="D175" i="12"/>
  <c r="D176" i="12"/>
  <c r="D177" i="12"/>
  <c r="D180" i="12"/>
  <c r="D181" i="12"/>
  <c r="D183" i="12"/>
  <c r="D184" i="12"/>
  <c r="D185" i="12"/>
  <c r="E169" i="12"/>
  <c r="E170" i="12"/>
  <c r="E171" i="12"/>
  <c r="E172" i="12"/>
  <c r="E173" i="12"/>
  <c r="E174" i="12"/>
  <c r="E175" i="12"/>
  <c r="E176" i="12"/>
  <c r="E177" i="12"/>
  <c r="E180" i="12"/>
  <c r="E181" i="12"/>
  <c r="E183" i="12"/>
  <c r="E184" i="12"/>
  <c r="E185" i="12"/>
  <c r="F169" i="12"/>
  <c r="F170" i="12"/>
  <c r="F171" i="12"/>
  <c r="F172" i="12"/>
  <c r="F173" i="12"/>
  <c r="F174" i="12"/>
  <c r="F175" i="12"/>
  <c r="F176" i="12"/>
  <c r="F177" i="12"/>
  <c r="F180" i="12"/>
  <c r="F181" i="12"/>
  <c r="F183" i="12"/>
  <c r="F184" i="12"/>
  <c r="F185" i="12"/>
  <c r="V169" i="12"/>
  <c r="V170" i="12"/>
  <c r="V171" i="12"/>
  <c r="V172" i="12"/>
  <c r="V173" i="12"/>
  <c r="V174" i="12"/>
  <c r="V175" i="12"/>
  <c r="V176" i="12"/>
  <c r="V177" i="12"/>
  <c r="V180" i="12"/>
  <c r="V181" i="12"/>
  <c r="V183" i="12"/>
  <c r="V184" i="12"/>
  <c r="V185" i="12"/>
  <c r="B186" i="12"/>
  <c r="B187" i="12"/>
  <c r="B188" i="12"/>
  <c r="B189" i="12"/>
  <c r="B190" i="12"/>
  <c r="B191" i="12"/>
  <c r="D186" i="12"/>
  <c r="D187" i="12"/>
  <c r="D188" i="12"/>
  <c r="D189" i="12"/>
  <c r="D190" i="12"/>
  <c r="D191" i="12"/>
  <c r="E186" i="12"/>
  <c r="E187" i="12"/>
  <c r="E188" i="12"/>
  <c r="E189" i="12"/>
  <c r="E190" i="12"/>
  <c r="E191" i="12"/>
  <c r="F186" i="12"/>
  <c r="F187" i="12"/>
  <c r="F188" i="12"/>
  <c r="F189" i="12"/>
  <c r="F190" i="12"/>
  <c r="F191" i="12"/>
  <c r="V186" i="12"/>
  <c r="V187" i="12"/>
  <c r="V188" i="12"/>
  <c r="V189" i="12"/>
  <c r="V190" i="12"/>
  <c r="V191" i="12"/>
  <c r="B48" i="12"/>
  <c r="D48" i="12"/>
  <c r="E48" i="12"/>
  <c r="F48" i="12"/>
  <c r="V48" i="12"/>
  <c r="B216" i="12"/>
  <c r="D216" i="12"/>
  <c r="E216" i="12"/>
  <c r="F216" i="12"/>
  <c r="V216" i="12"/>
  <c r="B215" i="12"/>
  <c r="D215" i="12"/>
  <c r="E215" i="12"/>
  <c r="F215" i="12"/>
  <c r="V215" i="12"/>
  <c r="D116" i="33"/>
  <c r="D115" i="33"/>
  <c r="D114" i="33"/>
  <c r="D113" i="33"/>
  <c r="D112" i="33"/>
  <c r="D111" i="33"/>
  <c r="D110" i="33"/>
  <c r="D109" i="33"/>
  <c r="D108" i="33"/>
  <c r="D107" i="33"/>
  <c r="D106" i="33"/>
  <c r="D105" i="33"/>
  <c r="D104" i="33"/>
  <c r="D103" i="33"/>
  <c r="D102" i="33"/>
  <c r="D101" i="33"/>
  <c r="D100" i="33"/>
  <c r="D99" i="33"/>
  <c r="C49" i="12"/>
  <c r="D49" i="12"/>
  <c r="E49" i="12"/>
  <c r="F49" i="12"/>
  <c r="V49" i="12"/>
  <c r="C47" i="12"/>
  <c r="D47" i="12"/>
  <c r="B51" i="12" s="1"/>
  <c r="E47" i="12"/>
  <c r="F47" i="12"/>
  <c r="V47" i="12"/>
  <c r="B44" i="12"/>
  <c r="C44" i="12"/>
  <c r="D44" i="12"/>
  <c r="E44" i="12"/>
  <c r="F44" i="12"/>
  <c r="V44" i="12"/>
  <c r="B43" i="12"/>
  <c r="C43" i="12"/>
  <c r="D43" i="12"/>
  <c r="E43" i="12"/>
  <c r="F43" i="12"/>
  <c r="V43" i="12"/>
  <c r="C195" i="12"/>
  <c r="C207" i="12"/>
  <c r="D195" i="12"/>
  <c r="D207" i="12"/>
  <c r="E195" i="12"/>
  <c r="E207" i="12"/>
  <c r="F195" i="12"/>
  <c r="F207" i="12"/>
  <c r="V195" i="12"/>
  <c r="V207" i="12"/>
  <c r="B208" i="12"/>
  <c r="C208" i="12"/>
  <c r="D208" i="12"/>
  <c r="E208" i="12"/>
  <c r="F208" i="12"/>
  <c r="V208" i="12"/>
  <c r="C214" i="12"/>
  <c r="D214" i="12"/>
  <c r="E214" i="12"/>
  <c r="F214" i="12"/>
  <c r="V214" i="12"/>
  <c r="V10" i="12"/>
  <c r="V11" i="12"/>
  <c r="V29" i="12"/>
  <c r="V50" i="12"/>
  <c r="V51" i="12"/>
  <c r="V52" i="12"/>
  <c r="V53" i="12"/>
  <c r="V83" i="12"/>
  <c r="V98" i="12"/>
  <c r="V99" i="12"/>
  <c r="V100" i="12"/>
  <c r="V101" i="12"/>
  <c r="V103" i="12"/>
  <c r="V105" i="12"/>
  <c r="V107" i="12"/>
  <c r="V108" i="12"/>
  <c r="V109" i="12"/>
  <c r="V110" i="12"/>
  <c r="V111" i="12"/>
  <c r="V112" i="12"/>
  <c r="V113" i="12"/>
  <c r="V114" i="12"/>
  <c r="V115" i="12"/>
  <c r="V116" i="12"/>
  <c r="V117" i="12"/>
  <c r="V192" i="12"/>
  <c r="V193" i="12"/>
  <c r="V194" i="12"/>
  <c r="V224" i="12"/>
  <c r="V242" i="12"/>
  <c r="V243" i="12"/>
  <c r="V244" i="12"/>
  <c r="V245" i="12"/>
  <c r="V5" i="12"/>
  <c r="C103" i="12"/>
  <c r="C105" i="12"/>
  <c r="B106" i="12" s="1"/>
  <c r="C107" i="12"/>
  <c r="B108" i="12" s="1"/>
  <c r="C108" i="12"/>
  <c r="D103" i="12"/>
  <c r="D105" i="12"/>
  <c r="D107" i="12"/>
  <c r="D108" i="12"/>
  <c r="E103" i="12"/>
  <c r="E105" i="12"/>
  <c r="E107" i="12"/>
  <c r="E108" i="12"/>
  <c r="F103" i="12"/>
  <c r="F105" i="12"/>
  <c r="F107" i="12"/>
  <c r="F108" i="12"/>
  <c r="B109" i="12"/>
  <c r="B110" i="12"/>
  <c r="C109" i="12"/>
  <c r="C110" i="12"/>
  <c r="C111" i="12"/>
  <c r="B112" i="12" s="1"/>
  <c r="C112" i="12"/>
  <c r="D109" i="12"/>
  <c r="D110" i="12"/>
  <c r="D111" i="12"/>
  <c r="D112" i="12"/>
  <c r="E109" i="12"/>
  <c r="E110" i="12"/>
  <c r="E111" i="12"/>
  <c r="E112" i="12"/>
  <c r="F109" i="12"/>
  <c r="F110" i="12"/>
  <c r="F111" i="12"/>
  <c r="F112" i="12"/>
  <c r="B113" i="12"/>
  <c r="C113" i="12"/>
  <c r="D113" i="12"/>
  <c r="E113" i="12"/>
  <c r="F113" i="12"/>
  <c r="C244" i="12"/>
  <c r="D244" i="12"/>
  <c r="E244" i="12"/>
  <c r="F244" i="12"/>
  <c r="B244" i="12"/>
  <c r="B115" i="12"/>
  <c r="B116" i="12"/>
  <c r="B117" i="12"/>
  <c r="B192" i="12"/>
  <c r="C115" i="12"/>
  <c r="C116" i="12"/>
  <c r="C117" i="12"/>
  <c r="C192" i="12"/>
  <c r="C193" i="12"/>
  <c r="C194" i="12"/>
  <c r="C224" i="12"/>
  <c r="D115" i="12"/>
  <c r="D116" i="12"/>
  <c r="D117" i="12"/>
  <c r="D192" i="12"/>
  <c r="D193" i="12"/>
  <c r="D194" i="12"/>
  <c r="D224" i="12"/>
  <c r="E115" i="12"/>
  <c r="E116" i="12"/>
  <c r="E117" i="12"/>
  <c r="E192" i="12"/>
  <c r="E193" i="12"/>
  <c r="E194" i="12"/>
  <c r="E224" i="12"/>
  <c r="F115" i="12"/>
  <c r="F116" i="12"/>
  <c r="F117" i="12"/>
  <c r="F192" i="12"/>
  <c r="F193" i="12"/>
  <c r="F194" i="12"/>
  <c r="F224" i="12"/>
  <c r="C114" i="12"/>
  <c r="C242" i="12"/>
  <c r="C243" i="12"/>
  <c r="D114" i="12"/>
  <c r="D242" i="12"/>
  <c r="D243" i="12"/>
  <c r="E114" i="12"/>
  <c r="E242" i="12"/>
  <c r="E243" i="12"/>
  <c r="F114" i="12"/>
  <c r="F242" i="12"/>
  <c r="F243" i="12"/>
  <c r="B194" i="12"/>
  <c r="B114" i="12"/>
  <c r="B11" i="12"/>
  <c r="B53" i="12"/>
  <c r="B99" i="12"/>
  <c r="B100" i="12"/>
  <c r="B101" i="12"/>
  <c r="C10" i="12"/>
  <c r="B14" i="12" s="1"/>
  <c r="C11" i="12"/>
  <c r="C29" i="12"/>
  <c r="B33" i="12" s="1"/>
  <c r="C50" i="12"/>
  <c r="C51" i="12"/>
  <c r="C52" i="12"/>
  <c r="C53" i="12"/>
  <c r="C83" i="12"/>
  <c r="C98" i="12"/>
  <c r="C99" i="12"/>
  <c r="C100" i="12"/>
  <c r="C101" i="12"/>
  <c r="D10" i="12"/>
  <c r="D11" i="12"/>
  <c r="D29" i="12"/>
  <c r="D50" i="12"/>
  <c r="D51" i="12"/>
  <c r="D52" i="12"/>
  <c r="D53" i="12"/>
  <c r="D83" i="12"/>
  <c r="D98" i="12"/>
  <c r="D99" i="12"/>
  <c r="D100" i="12"/>
  <c r="D101" i="12"/>
  <c r="E10" i="12"/>
  <c r="E11" i="12"/>
  <c r="E29" i="12"/>
  <c r="E50" i="12"/>
  <c r="E51" i="12"/>
  <c r="E52" i="12"/>
  <c r="E53" i="12"/>
  <c r="E83" i="12"/>
  <c r="E98" i="12"/>
  <c r="E99" i="12"/>
  <c r="E100" i="12"/>
  <c r="E101" i="12"/>
  <c r="F10" i="12"/>
  <c r="F11" i="12"/>
  <c r="F29" i="12"/>
  <c r="F50" i="12"/>
  <c r="F51" i="12"/>
  <c r="F52" i="12"/>
  <c r="F53" i="12"/>
  <c r="F83" i="12"/>
  <c r="F98" i="12"/>
  <c r="F99" i="12"/>
  <c r="F100" i="12"/>
  <c r="F101" i="12"/>
  <c r="C102" i="12"/>
  <c r="D102" i="12"/>
  <c r="E102" i="12"/>
  <c r="B103" i="12" s="1"/>
  <c r="F102" i="12"/>
  <c r="B52" i="12"/>
  <c r="B50" i="12"/>
  <c r="B83" i="12"/>
  <c r="C5" i="12"/>
  <c r="B9" i="12" s="1"/>
  <c r="C245" i="12"/>
  <c r="D5" i="12"/>
  <c r="D245" i="12"/>
  <c r="E5" i="12"/>
  <c r="E245" i="12"/>
  <c r="F5" i="12"/>
  <c r="F245" i="12"/>
  <c r="B245" i="12"/>
  <c r="E12" i="34"/>
  <c r="E11" i="34"/>
  <c r="E10" i="34"/>
  <c r="E9" i="34"/>
  <c r="E8" i="34"/>
  <c r="E7" i="34"/>
  <c r="E6" i="34"/>
  <c r="B146" i="12" l="1"/>
  <c r="B147" i="12"/>
  <c r="B228" i="12"/>
  <c r="B13" i="12"/>
  <c r="B151" i="12"/>
  <c r="B225" i="12"/>
  <c r="B185" i="12"/>
  <c r="B181" i="12"/>
  <c r="B164" i="12"/>
  <c r="B59" i="12"/>
  <c r="B242" i="12"/>
  <c r="B221" i="12"/>
  <c r="B131" i="12"/>
  <c r="B107" i="12"/>
  <c r="V246" i="12"/>
  <c r="B29" i="12"/>
  <c r="B136" i="12"/>
  <c r="B93" i="12"/>
  <c r="B97" i="12"/>
  <c r="B237" i="12"/>
  <c r="B40" i="12"/>
  <c r="B88" i="12"/>
  <c r="B152" i="12"/>
  <c r="B23" i="12"/>
  <c r="B227" i="12"/>
  <c r="B54" i="12"/>
  <c r="B111" i="12"/>
  <c r="B49" i="12"/>
  <c r="B177" i="12"/>
  <c r="B154" i="12"/>
  <c r="B184" i="12"/>
  <c r="B203" i="12"/>
  <c r="B207" i="12"/>
  <c r="B183" i="12"/>
  <c r="B170" i="12"/>
  <c r="B47" i="12"/>
  <c r="B193" i="12"/>
  <c r="B157" i="12"/>
  <c r="B168" i="12"/>
  <c r="B160" i="12"/>
  <c r="B5" i="12"/>
  <c r="B102" i="12"/>
  <c r="B224" i="12"/>
  <c r="B105" i="12"/>
  <c r="B98" i="12"/>
  <c r="B10" i="12"/>
  <c r="B243" i="12"/>
  <c r="B214" i="12"/>
  <c r="B195" i="12"/>
  <c r="B118" i="12"/>
  <c r="B226" i="12"/>
  <c r="B197" i="12"/>
  <c r="B126" i="12"/>
</calcChain>
</file>

<file path=xl/sharedStrings.xml><?xml version="1.0" encoding="utf-8"?>
<sst xmlns="http://schemas.openxmlformats.org/spreadsheetml/2006/main" count="5357" uniqueCount="2014">
  <si>
    <t xml:space="preserve">Productos </t>
  </si>
  <si>
    <t>Unidad de Medida</t>
  </si>
  <si>
    <t>Precio Unitario</t>
  </si>
  <si>
    <t>Ene</t>
  </si>
  <si>
    <t>Feb</t>
  </si>
  <si>
    <t>Mar</t>
  </si>
  <si>
    <t>Abr</t>
  </si>
  <si>
    <t>May</t>
  </si>
  <si>
    <t>Jun</t>
  </si>
  <si>
    <t>Jul</t>
  </si>
  <si>
    <t>Ago</t>
  </si>
  <si>
    <t>Sep</t>
  </si>
  <si>
    <t>Oct</t>
  </si>
  <si>
    <t>Nov</t>
  </si>
  <si>
    <t>Dic</t>
  </si>
  <si>
    <t>Descripción</t>
  </si>
  <si>
    <t xml:space="preserve">Total de Acciones </t>
  </si>
  <si>
    <t>Primer Nivel de Atención</t>
  </si>
  <si>
    <t>Publicidad y propaganda</t>
  </si>
  <si>
    <t>Impresión y encuadernación</t>
  </si>
  <si>
    <t>Viáticos dentro del país</t>
  </si>
  <si>
    <t>Peaje</t>
  </si>
  <si>
    <t>Obras menores en edificaciones</t>
  </si>
  <si>
    <t>Instalaciones eléctricas</t>
  </si>
  <si>
    <t>Mantenimiento y reparación de equipos sanitarios y de laboratorio</t>
  </si>
  <si>
    <t>Mantenimiento y reparación de equipos de transporte, tracción y elevación</t>
  </si>
  <si>
    <t>Alimentos y bebidas para personas</t>
  </si>
  <si>
    <t>Acabados textiles</t>
  </si>
  <si>
    <t>Productos de artes gráficas</t>
  </si>
  <si>
    <t>Productos medicinales para uso humano</t>
  </si>
  <si>
    <t>Llantas y neumáticos</t>
  </si>
  <si>
    <t>Artículos de plástico</t>
  </si>
  <si>
    <t>Productos de cemento</t>
  </si>
  <si>
    <t>Productos de vidrio</t>
  </si>
  <si>
    <t>Productos de loza</t>
  </si>
  <si>
    <t>Productos metálicos y sus derivados</t>
  </si>
  <si>
    <t>Herramientas menores</t>
  </si>
  <si>
    <t>Gasoil</t>
  </si>
  <si>
    <t>Material para limpieza</t>
  </si>
  <si>
    <t>Productos eléctricos y afines</t>
  </si>
  <si>
    <t>Muebles de oficina y estantería</t>
  </si>
  <si>
    <t>Equipo médico y de laboratorio</t>
  </si>
  <si>
    <t>Automóviles y camiones</t>
  </si>
  <si>
    <t>Carrocerías y remolques</t>
  </si>
  <si>
    <t>Otros equipos de transporte</t>
  </si>
  <si>
    <t>Equipo de comunicación, telecomunicaciones y señalamiento</t>
  </si>
  <si>
    <t>Otros equipos</t>
  </si>
  <si>
    <t>Base de datos</t>
  </si>
  <si>
    <t>Productos de Papel, Cartón e Impresos</t>
  </si>
  <si>
    <t>Equipos de seguridad</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</si>
  <si>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</si>
  <si>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</si>
  <si>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</si>
  <si>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</si>
  <si>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</si>
  <si>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</si>
  <si>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</si>
  <si>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</si>
  <si>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</si>
  <si>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</si>
  <si>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</si>
  <si>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</si>
  <si>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</si>
  <si>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</si>
  <si>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</si>
  <si>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</si>
  <si>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</si>
  <si>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</si>
  <si>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Otros</t>
  </si>
  <si>
    <t>Actividades Programables Presupuestables</t>
  </si>
  <si>
    <t>Código</t>
  </si>
  <si>
    <t>Hospital</t>
  </si>
  <si>
    <t>Centro Primer Nivel</t>
  </si>
  <si>
    <t>Centro Diagnóstico</t>
  </si>
  <si>
    <t>Almacen</t>
  </si>
  <si>
    <t>SRS</t>
  </si>
  <si>
    <t>Gerencia de Área</t>
  </si>
  <si>
    <t>R0 - SRS Metropolitano</t>
  </si>
  <si>
    <t>R1 - SRS Valdesia</t>
  </si>
  <si>
    <t>R2 - SRS Norcentral</t>
  </si>
  <si>
    <t>R3 - SRS Nordeste</t>
  </si>
  <si>
    <t>R4 - SRS Enriquillo</t>
  </si>
  <si>
    <t>R5 - SRS Este</t>
  </si>
  <si>
    <t>R6 - SRS El Valle</t>
  </si>
  <si>
    <t>R7 - SRS Cibao Occidental</t>
  </si>
  <si>
    <t>R8 - SRS Cibao Central</t>
  </si>
  <si>
    <t>Ls_Regiones</t>
  </si>
  <si>
    <t>Departamento</t>
  </si>
  <si>
    <t>ACC</t>
  </si>
  <si>
    <t>AES</t>
  </si>
  <si>
    <t>Atención Especializada</t>
  </si>
  <si>
    <t>AMT</t>
  </si>
  <si>
    <t>APS</t>
  </si>
  <si>
    <t>Atención Primaria</t>
  </si>
  <si>
    <t>ARH</t>
  </si>
  <si>
    <t>Administración de Recursos Humanos</t>
  </si>
  <si>
    <t>AST</t>
  </si>
  <si>
    <t>AU</t>
  </si>
  <si>
    <t>Atención al Usuario</t>
  </si>
  <si>
    <t>COP</t>
  </si>
  <si>
    <t>CPS</t>
  </si>
  <si>
    <t>DES</t>
  </si>
  <si>
    <t>DIS</t>
  </si>
  <si>
    <t>Desarrollo e Implementación de Sistemas</t>
  </si>
  <si>
    <t>EDL</t>
  </si>
  <si>
    <t>EMD</t>
  </si>
  <si>
    <t>GEA</t>
  </si>
  <si>
    <t>GEF</t>
  </si>
  <si>
    <t>GyC</t>
  </si>
  <si>
    <t>ING</t>
  </si>
  <si>
    <t>Infraestructura y Equipos</t>
  </si>
  <si>
    <t>LIT</t>
  </si>
  <si>
    <t>MC</t>
  </si>
  <si>
    <t>MED</t>
  </si>
  <si>
    <t>Medicamentos e Insumos</t>
  </si>
  <si>
    <t>MyE</t>
  </si>
  <si>
    <t>NOM</t>
  </si>
  <si>
    <t>Nomina</t>
  </si>
  <si>
    <t>OPT</t>
  </si>
  <si>
    <t>PSM</t>
  </si>
  <si>
    <t>RP</t>
  </si>
  <si>
    <t>SDT</t>
  </si>
  <si>
    <t>SHE</t>
  </si>
  <si>
    <t>SI</t>
  </si>
  <si>
    <t>SMT</t>
  </si>
  <si>
    <t>Seguridad y Monitoreo de las TIC</t>
  </si>
  <si>
    <t>SPG</t>
  </si>
  <si>
    <t>UEP</t>
  </si>
  <si>
    <t>EJ</t>
  </si>
  <si>
    <t>Ejecutiva</t>
  </si>
  <si>
    <t>JUR</t>
  </si>
  <si>
    <t>Jurídica</t>
  </si>
  <si>
    <t>Gestión Humana</t>
  </si>
  <si>
    <t>Oficina</t>
  </si>
  <si>
    <t>OAI</t>
  </si>
  <si>
    <t>Oficina de Acceso a la Información</t>
  </si>
  <si>
    <t>OFC</t>
  </si>
  <si>
    <t>Oficina de Control y Fiscalización</t>
  </si>
  <si>
    <t>Ls_Estructura</t>
  </si>
  <si>
    <t>04_División</t>
  </si>
  <si>
    <t>ls_Direccion</t>
  </si>
  <si>
    <t>ls_Departamento</t>
  </si>
  <si>
    <t>ls_SubDireccion</t>
  </si>
  <si>
    <t>Ls_Direccion</t>
  </si>
  <si>
    <t>Ls_SubDireccion</t>
  </si>
  <si>
    <t>Ls_Departamento</t>
  </si>
  <si>
    <t>Ls_Oficina</t>
  </si>
  <si>
    <t>Departamentos</t>
  </si>
  <si>
    <t>Abrev</t>
  </si>
  <si>
    <t>Indirecto</t>
  </si>
  <si>
    <t>.</t>
  </si>
  <si>
    <t>Gerencia</t>
  </si>
  <si>
    <t>División</t>
  </si>
  <si>
    <t>Unidad</t>
  </si>
  <si>
    <t>Ls_DependenciasSRS</t>
  </si>
  <si>
    <t>ls_UnidadesSRS</t>
  </si>
  <si>
    <t>Apoyo Adm. De la Gerencia</t>
  </si>
  <si>
    <t>Comunicaciones</t>
  </si>
  <si>
    <t>Gestión del Desempeño</t>
  </si>
  <si>
    <t>Registro y Control</t>
  </si>
  <si>
    <t>Reclutamiento y Selección</t>
  </si>
  <si>
    <t>Bienestar y Seguridad</t>
  </si>
  <si>
    <t>Compensaciones y Beneficios</t>
  </si>
  <si>
    <t>Capacitación</t>
  </si>
  <si>
    <t>Compras y Contrataciones</t>
  </si>
  <si>
    <t>Activos Fijos</t>
  </si>
  <si>
    <t>Almacenes y Suministros</t>
  </si>
  <si>
    <t>Servicios Generales</t>
  </si>
  <si>
    <t>Presupuesto</t>
  </si>
  <si>
    <t>Tesorería</t>
  </si>
  <si>
    <t>Revisión y Análisis</t>
  </si>
  <si>
    <t>Monitoreo y Evaluación</t>
  </si>
  <si>
    <t>Formulación de PPP</t>
  </si>
  <si>
    <t>Desarrollo Institucional</t>
  </si>
  <si>
    <t>Calidad de la Gestión</t>
  </si>
  <si>
    <t>Estadísticas</t>
  </si>
  <si>
    <t>Materno Infantil</t>
  </si>
  <si>
    <t>Odontología</t>
  </si>
  <si>
    <t>Pasantias Medicas</t>
  </si>
  <si>
    <t>Soporte a la Gestión</t>
  </si>
  <si>
    <t>Administrativa</t>
  </si>
  <si>
    <t>Financiera</t>
  </si>
  <si>
    <t>Formulación, MyE de PPP</t>
  </si>
  <si>
    <t>Desarrollo Institucional y Calidad de la Gestión</t>
  </si>
  <si>
    <t>Sistema de Información</t>
  </si>
  <si>
    <t>Coordinación de la Prestacion de Servicios</t>
  </si>
  <si>
    <t>Servicios Diagnósticos y Complementación Terapeutica</t>
  </si>
  <si>
    <t>Ls_DivisionesSRS</t>
  </si>
  <si>
    <t>Ls_GerenciasSRS</t>
  </si>
  <si>
    <t>Ls_DepartamentosSRS</t>
  </si>
  <si>
    <t>Ls_OficinasSRS</t>
  </si>
  <si>
    <t>Acceso a la Información</t>
  </si>
  <si>
    <t>Control y Fiscalización</t>
  </si>
  <si>
    <t>Ls_UnidadesSRS</t>
  </si>
  <si>
    <t>Regional (Consolidado)</t>
  </si>
  <si>
    <t>Medio de Verificación 1</t>
  </si>
  <si>
    <t>Medio de Verificación 3</t>
  </si>
  <si>
    <t>Medio de Verificación 2</t>
  </si>
  <si>
    <t>Ls_Medio_Verificacion</t>
  </si>
  <si>
    <t>Integrar un comité de conducción estratégica en el Nivel Central</t>
  </si>
  <si>
    <t>Est.1.1.1</t>
  </si>
  <si>
    <t>Desarrollar e implementar un modelo económico y financiero que garantice la sostenibilidad de la Red de servicios, incluyendo los Hospitales Autogestionados</t>
  </si>
  <si>
    <t>Est.1.3.1</t>
  </si>
  <si>
    <t>Definir y desarrollar los instrumentos de recolección de datos y reportes de Gestión/Productividad de la Red</t>
  </si>
  <si>
    <t>Est.1.6.1</t>
  </si>
  <si>
    <r>
      <t>Apoyar a los SRS en el proceso de cumplimiento de los criterios para su habilitación en los establecimientos de salud</t>
    </r>
    <r>
      <rPr>
        <sz val="9"/>
        <color indexed="8"/>
        <rFont val="Arial"/>
        <family val="2"/>
      </rPr>
      <t xml:space="preserve"> de su Red</t>
    </r>
  </si>
  <si>
    <t>Est.1.8.1</t>
  </si>
  <si>
    <t>Definir una estructura funcional de transición (septiembre – diciembre 2016) en el Nivel Central</t>
  </si>
  <si>
    <t>Est.1.1.2</t>
  </si>
  <si>
    <t>Implementar las NOBACI y sus Normas Complementarias en el Nivel Central del SNS y en todos los niveles de la Red</t>
  </si>
  <si>
    <t>Est.1.3.2</t>
  </si>
  <si>
    <t>Desarrollar e implementar los Sistemas de Información que faciliten el flujo de información entre los niveles para la toma de decisión y la gestión para resultados</t>
  </si>
  <si>
    <t>Est.1.6.2</t>
  </si>
  <si>
    <t>Reformular la estructura organizativa aprobada mediante resolución 00006 del MAP</t>
  </si>
  <si>
    <t>Est.1.1.3</t>
  </si>
  <si>
    <t>Dotar de infraestructura tecnológica para el desarrollo de la tecnología de la información y comunicaciones (TIC) en el Nivel central</t>
  </si>
  <si>
    <t>Est.1.6.3</t>
  </si>
  <si>
    <t>Implementar un Plan de despliegue de las estructuras funcionales en el SNS y en todos sus niveles</t>
  </si>
  <si>
    <t>Est.1.1.4</t>
  </si>
  <si>
    <t xml:space="preserve">Implementar un Régimen de auditoria de calidad de la información </t>
  </si>
  <si>
    <t>Est.1.6.4</t>
  </si>
  <si>
    <t>Apoyar el proceso de integración y unificación de cargos de los profesionales del IDSS</t>
  </si>
  <si>
    <t>Est.1.9.1</t>
  </si>
  <si>
    <t>Elaborar y firmar acuerdos y convenios de Gestión entre las diferentes instancias de la Red.</t>
  </si>
  <si>
    <t>Est.1.4.1</t>
  </si>
  <si>
    <t>Aplicar los criterios de integración en redes de los establecimientos del IDSS a red del SNS, que defina la Comisión para la Integración de la Red Única de Servicios Públicos de Salud</t>
  </si>
  <si>
    <t>Est.1.9.2</t>
  </si>
  <si>
    <t>Actualizar y desplegar el Modelo de Gestión en toda la red</t>
  </si>
  <si>
    <t>Est.1.2.1</t>
  </si>
  <si>
    <t>Elaborar y firmar Acuerdos y Convenios intrasectoriales e intersectoriales, incluyendo ONG´s que tengan capacidad para proveer servicios de salud</t>
  </si>
  <si>
    <t>Est.1.5.1</t>
  </si>
  <si>
    <t>Diseñar e implementar un Plan de Comunicación Interna y externa con los canales jerárquicos definidos en el nivel central del SNS</t>
  </si>
  <si>
    <t>Est.1.7.1</t>
  </si>
  <si>
    <t>Definir los mecanismos estandarizados de medición de los planes y programas a ejecutarse en toda la red del SNS</t>
  </si>
  <si>
    <t>Est.1.10.1</t>
  </si>
  <si>
    <t>Actualizar el Modelo de Red acorde al Modelo de Gestión y al Modelo de Atención</t>
  </si>
  <si>
    <t>Est.1.2.2</t>
  </si>
  <si>
    <t>Revisar de forma sistemática el alcance de cumplimiento de los objetivos propuestos</t>
  </si>
  <si>
    <t>Est.1.10.2</t>
  </si>
  <si>
    <t xml:space="preserve">Gestionar la creación de una comisión mixta MSP, SNS para el desarrollo de los reglamentos </t>
  </si>
  <si>
    <t>Est.2.1.1</t>
  </si>
  <si>
    <t xml:space="preserve">Diseñar e Implementar una política de Recursos Humanos en el SNS y todos sus niveles (modelo de gestión de RRHH) </t>
  </si>
  <si>
    <t>Est.2.2.1</t>
  </si>
  <si>
    <t>Definir un programa de formación continua enfocado a la gestión por competencias</t>
  </si>
  <si>
    <t>Est.2.3.1</t>
  </si>
  <si>
    <t>Implementación de la Ley de Carrera Sanitaria y sus reglamentos</t>
  </si>
  <si>
    <t>Est.2.1.2</t>
  </si>
  <si>
    <t xml:space="preserve">Diseñar una política salarial que promueva la remuneración equilibrada en base al criterio de cargo y que contemple el sistema de incentivos </t>
  </si>
  <si>
    <t>Est.2.2.2</t>
  </si>
  <si>
    <t>Diseñar e Implementar un protocolo de selección y contratación de los gestores y directivos de la Red</t>
  </si>
  <si>
    <t>Est.2.1.3</t>
  </si>
  <si>
    <t xml:space="preserve">Impulsar el desarrollo del Modelo de Atención en la Red de Servicios especialmente en las áreas consideradas prioritarias </t>
  </si>
  <si>
    <t>Est.3.1.1</t>
  </si>
  <si>
    <t>Elaborar el Presupuesto, plan de inversiones y financiación de la red e implementarlo de acuerdo al dimensionamiento definido para la implementación del Modelo de Atención y garantizar el flujo de los recursos financieros y de otra índole de forma coherente con los objetivos del Modelo de Atención</t>
  </si>
  <si>
    <t>Est.3.2.1</t>
  </si>
  <si>
    <t>Reorganización estructural, funcional y logística de la Red, según el modelo de atención y en función de las necesidades sanitarias de la población asignada</t>
  </si>
  <si>
    <t>Est.3.3.1</t>
  </si>
  <si>
    <t>Promover estilos de vida saludables mediante la intervención integral en los diferentes escenarios (establecimiento de salud, hogar, escuelas, etc.)</t>
  </si>
  <si>
    <t>Est.4.1.1</t>
  </si>
  <si>
    <t>Aumentar la provisión y cobertura de los servicios de salud sexual-reproductiva en todos los niveles de atención con énfasis en la atención materno-perinatal, infantil y adolescente</t>
  </si>
  <si>
    <t>Est.4.1.2</t>
  </si>
  <si>
    <t>Fortalecer la aplicación de las normas a programas de salud para aumentar las expectativas de vida y calidad de la atención en personas que viven con VIH-SIDA</t>
  </si>
  <si>
    <t>Est.4.1.3</t>
  </si>
  <si>
    <t>Fortalecer la Aplicación de las normas a programas de salud para aumentar las expectativas de vida y calidad de la atención en personas que viven con TB</t>
  </si>
  <si>
    <t>Est.4.1.4</t>
  </si>
  <si>
    <t>Garantizar el diagnóstico oportuno y manejo adecuado de las enfermedades transmitidas por vectores en los establecimientos de salud, como estrategia de reducción de la letalidad</t>
  </si>
  <si>
    <t>Est.4.1.5</t>
  </si>
  <si>
    <t>Ls_LinesEstategica</t>
  </si>
  <si>
    <t>Ls_ObjEstrategico</t>
  </si>
  <si>
    <t>Obj1.1</t>
  </si>
  <si>
    <t>LE</t>
  </si>
  <si>
    <t>Obj1.2</t>
  </si>
  <si>
    <t>Obj1.3</t>
  </si>
  <si>
    <t>Obj1.4</t>
  </si>
  <si>
    <t>Obj1.5</t>
  </si>
  <si>
    <t>Obj4.1</t>
  </si>
  <si>
    <t>Obj3.3</t>
  </si>
  <si>
    <t>Obj3.2</t>
  </si>
  <si>
    <t>Obj3.1</t>
  </si>
  <si>
    <t>Obj2.1</t>
  </si>
  <si>
    <t>Obj1.10</t>
  </si>
  <si>
    <t>Obj2.2</t>
  </si>
  <si>
    <t>Obj1.9</t>
  </si>
  <si>
    <t>Obj1.6</t>
  </si>
  <si>
    <t>Obj1.7</t>
  </si>
  <si>
    <t>Obj1.8</t>
  </si>
  <si>
    <t>Obj2.3</t>
  </si>
  <si>
    <t xml:space="preserve">Gerencias:  </t>
  </si>
  <si>
    <t xml:space="preserve">Departamentos:  </t>
  </si>
  <si>
    <t xml:space="preserve">Divisiones:  </t>
  </si>
  <si>
    <t xml:space="preserve">Unidades:  </t>
  </si>
  <si>
    <t xml:space="preserve">Oficinas:  </t>
  </si>
  <si>
    <t>Periodo_POA</t>
  </si>
  <si>
    <t>Declaración del año</t>
  </si>
  <si>
    <t>Línea Estratégica</t>
  </si>
  <si>
    <t>Objetivo Estratégico</t>
  </si>
  <si>
    <t>Resultados Esperados</t>
  </si>
  <si>
    <t>Fortalecer y garantizar la provisión de servicios de los programas de salud colectiva que se brindan en los diferentes niveles de atención</t>
  </si>
  <si>
    <t>Obj</t>
  </si>
  <si>
    <t>Servicios Regionales de Salud</t>
  </si>
  <si>
    <t>Estratégico</t>
  </si>
  <si>
    <t>Asistencial</t>
  </si>
  <si>
    <t>Insumo</t>
  </si>
  <si>
    <t>InsumoAbrev</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</si>
  <si>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</si>
  <si>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</si>
  <si>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</si>
  <si>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</si>
  <si>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</si>
  <si>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</si>
  <si>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</si>
  <si>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</si>
  <si>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</si>
  <si>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</si>
  <si>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</si>
  <si>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</si>
  <si>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</si>
  <si>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</si>
  <si>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</si>
  <si>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</si>
  <si>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</si>
  <si>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</si>
  <si>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</si>
  <si>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</si>
  <si>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</si>
  <si>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</si>
  <si>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</si>
  <si>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</si>
  <si>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</si>
  <si>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</si>
  <si>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</si>
  <si>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</si>
  <si>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</si>
  <si>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</si>
  <si>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</si>
  <si>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</si>
  <si>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</si>
  <si>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</si>
  <si>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</si>
  <si>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</si>
  <si>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</si>
  <si>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</si>
  <si>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</si>
  <si>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</si>
  <si>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</si>
  <si>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</si>
  <si>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</si>
  <si>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</si>
  <si>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</si>
  <si>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</si>
  <si>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</si>
  <si>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</si>
  <si>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</si>
  <si>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</si>
  <si>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</si>
  <si>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</si>
  <si>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</si>
  <si>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</si>
  <si>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</si>
  <si>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</si>
  <si>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</si>
  <si>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</si>
  <si>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</si>
  <si>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</si>
  <si>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</si>
  <si>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</si>
  <si>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</si>
  <si>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</si>
  <si>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</si>
  <si>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</si>
  <si>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</si>
  <si>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</si>
  <si>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</si>
  <si>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</si>
  <si>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</si>
  <si>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</si>
  <si>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</si>
  <si>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</si>
  <si>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</si>
  <si>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</si>
  <si>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</si>
  <si>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</si>
  <si>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</si>
  <si>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</si>
  <si>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</si>
  <si>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</si>
  <si>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</si>
  <si>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</si>
  <si>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</si>
  <si>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</si>
  <si>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</si>
  <si>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</si>
  <si>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</si>
  <si>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</si>
  <si>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</si>
  <si>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</si>
  <si>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</si>
  <si>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</si>
  <si>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</si>
  <si>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</si>
  <si>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</si>
  <si>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</si>
  <si>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</si>
  <si>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</si>
  <si>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</si>
  <si>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</si>
  <si>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</si>
  <si>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</si>
  <si>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</si>
  <si>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</si>
  <si>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</si>
  <si>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</si>
  <si>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</si>
  <si>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</si>
  <si>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</si>
  <si>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</si>
  <si>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</si>
  <si>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</si>
  <si>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</si>
  <si>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</si>
  <si>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</si>
  <si>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</si>
  <si>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</si>
  <si>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</si>
  <si>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</si>
  <si>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</si>
  <si>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</si>
  <si>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</si>
  <si>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</si>
  <si>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</si>
  <si>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</si>
  <si>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</si>
  <si>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</si>
  <si>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</si>
  <si>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</si>
  <si>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</si>
  <si>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</si>
  <si>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</si>
  <si>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</si>
  <si>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</si>
  <si>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</si>
  <si>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</si>
  <si>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</si>
  <si>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</si>
  <si>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</si>
  <si>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</si>
  <si>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</si>
  <si>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</si>
  <si>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</si>
  <si>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</si>
  <si>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</si>
  <si>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</si>
  <si>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</si>
  <si>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</si>
  <si>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</si>
  <si>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</si>
  <si>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</si>
  <si>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</si>
  <si>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</si>
  <si>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</si>
  <si>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</si>
  <si>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</si>
  <si>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</si>
  <si>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</si>
  <si>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</si>
  <si>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</si>
  <si>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</si>
  <si>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</si>
  <si>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</si>
  <si>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</si>
  <si>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</si>
  <si>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</si>
  <si>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</si>
  <si>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</si>
  <si>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</si>
  <si>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</si>
  <si>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</si>
  <si>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</si>
  <si>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</si>
  <si>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</si>
  <si>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</si>
  <si>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</si>
  <si>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</si>
  <si>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</si>
  <si>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</si>
  <si>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</si>
  <si>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</si>
  <si>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</si>
  <si>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</si>
  <si>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</si>
  <si>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</si>
  <si>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</si>
  <si>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</si>
  <si>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</si>
  <si>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</si>
  <si>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</si>
  <si>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</si>
  <si>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</si>
  <si>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</si>
  <si>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</si>
  <si>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</si>
  <si>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</si>
  <si>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</si>
  <si>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</si>
  <si>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</si>
  <si>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</si>
  <si>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</si>
  <si>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</si>
  <si>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</si>
  <si>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</si>
  <si>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</si>
  <si>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</si>
  <si>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</si>
  <si>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</si>
  <si>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</si>
  <si>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</si>
  <si>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</si>
  <si>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</si>
  <si>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</si>
  <si>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</si>
  <si>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</si>
  <si>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</si>
  <si>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</si>
  <si>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</si>
  <si>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</si>
  <si>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</si>
  <si>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</si>
  <si>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</si>
  <si>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</si>
  <si>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</si>
  <si>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</si>
  <si>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</si>
  <si>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</si>
  <si>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</si>
  <si>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</si>
  <si>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</si>
  <si>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</si>
  <si>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</si>
  <si>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</si>
  <si>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</si>
  <si>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</si>
  <si>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</si>
  <si>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</si>
  <si>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</si>
  <si>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</si>
  <si>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</si>
  <si>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</si>
  <si>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</si>
  <si>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</si>
  <si>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</si>
  <si>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</si>
  <si>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</si>
  <si>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</si>
  <si>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</si>
  <si>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</si>
  <si>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</si>
  <si>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</si>
  <si>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</si>
  <si>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</si>
  <si>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</si>
  <si>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</si>
  <si>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</si>
  <si>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</si>
  <si>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</si>
  <si>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</si>
  <si>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</si>
  <si>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</si>
  <si>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</si>
  <si>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</si>
  <si>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</si>
  <si>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</si>
  <si>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</si>
  <si>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</si>
  <si>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</si>
  <si>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</si>
  <si>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</si>
  <si>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</si>
  <si>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</si>
  <si>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</si>
  <si>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</si>
  <si>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</si>
  <si>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</si>
  <si>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</si>
  <si>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</si>
  <si>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</si>
  <si>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</si>
  <si>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</si>
  <si>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</si>
  <si>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</si>
  <si>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</si>
  <si>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</si>
  <si>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</si>
  <si>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</si>
  <si>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</si>
  <si>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</si>
  <si>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</si>
  <si>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</si>
  <si>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</si>
  <si>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</si>
  <si>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</si>
  <si>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</si>
  <si>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</si>
  <si>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</si>
  <si>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</si>
  <si>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</si>
  <si>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</si>
  <si>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</si>
  <si>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</si>
  <si>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</si>
  <si>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</si>
  <si>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</si>
  <si>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</si>
  <si>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</si>
  <si>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</si>
  <si>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</si>
  <si>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</si>
  <si>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</si>
  <si>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</si>
  <si>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</si>
  <si>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</si>
  <si>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</si>
  <si>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</si>
  <si>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</si>
  <si>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</si>
  <si>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</si>
  <si>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</si>
  <si>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</si>
  <si>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</si>
  <si>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</si>
  <si>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</si>
  <si>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</si>
  <si>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</si>
  <si>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</si>
  <si>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</si>
  <si>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</si>
  <si>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</si>
  <si>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</si>
  <si>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</si>
  <si>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</si>
  <si>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</si>
  <si>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</si>
  <si>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</si>
  <si>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</si>
  <si>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</si>
  <si>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</si>
  <si>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</si>
  <si>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</si>
  <si>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</si>
  <si>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</si>
  <si>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</si>
  <si>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</si>
  <si>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</si>
  <si>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</si>
  <si>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</si>
  <si>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</si>
  <si>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</si>
  <si>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</si>
  <si>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</si>
  <si>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</si>
  <si>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</si>
  <si>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</si>
  <si>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</si>
  <si>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</si>
  <si>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</si>
  <si>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</si>
  <si>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</si>
  <si>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</si>
  <si>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</si>
  <si>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</si>
  <si>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</si>
  <si>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</si>
  <si>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</si>
  <si>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</si>
  <si>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</si>
  <si>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</si>
  <si>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</si>
  <si>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</si>
  <si>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</si>
  <si>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</si>
  <si>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</si>
  <si>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</si>
  <si>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</si>
  <si>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</si>
  <si>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</si>
  <si>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</si>
  <si>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</si>
  <si>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</si>
  <si>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</si>
  <si>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</si>
  <si>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</si>
  <si>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</si>
  <si>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</si>
  <si>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</si>
  <si>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</si>
  <si>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</si>
  <si>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</si>
  <si>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</si>
  <si>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</si>
  <si>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</si>
  <si>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</si>
  <si>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</si>
  <si>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</si>
  <si>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</si>
  <si>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</si>
  <si>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</si>
  <si>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</si>
  <si>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</si>
  <si>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</si>
  <si>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</si>
  <si>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</si>
  <si>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</si>
  <si>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</si>
  <si>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</si>
  <si>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</si>
  <si>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</si>
  <si>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</si>
  <si>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</si>
  <si>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</si>
  <si>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</si>
  <si>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</si>
  <si>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</si>
  <si>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</si>
  <si>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</si>
  <si>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</si>
  <si>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</si>
  <si>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</si>
  <si>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</si>
  <si>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</si>
  <si>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</si>
  <si>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</si>
  <si>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</si>
  <si>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</si>
  <si>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</si>
  <si>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</si>
  <si>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</si>
  <si>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</si>
  <si>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</si>
  <si>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</si>
  <si>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</si>
  <si>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</si>
  <si>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</si>
  <si>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</si>
  <si>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</si>
  <si>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</si>
  <si>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</si>
  <si>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</si>
  <si>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</si>
  <si>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</si>
  <si>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</si>
  <si>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</si>
  <si>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</si>
  <si>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</si>
  <si>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</si>
  <si>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</si>
  <si>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</si>
  <si>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</si>
  <si>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</si>
  <si>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</si>
  <si>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</si>
  <si>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</si>
  <si>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</si>
  <si>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</si>
  <si>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</si>
  <si>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</si>
  <si>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</si>
  <si>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</si>
  <si>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</si>
  <si>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</si>
  <si>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</si>
  <si>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</si>
  <si>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</si>
  <si>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</si>
  <si>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</si>
  <si>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</si>
  <si>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</si>
  <si>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</si>
  <si>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</si>
  <si>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</si>
  <si>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</si>
  <si>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</si>
  <si>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</si>
  <si>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</si>
  <si>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</si>
  <si>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</si>
  <si>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</si>
  <si>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</si>
  <si>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</si>
  <si>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</si>
  <si>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</si>
  <si>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</si>
  <si>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</si>
  <si>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</si>
  <si>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</si>
  <si>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</si>
  <si>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</si>
  <si>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</si>
  <si>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</si>
  <si>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</si>
  <si>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</si>
  <si>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</si>
  <si>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</si>
  <si>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</si>
  <si>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</si>
  <si>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</si>
  <si>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</si>
  <si>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</si>
  <si>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</si>
  <si>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</si>
  <si>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</si>
  <si>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</si>
  <si>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</si>
  <si>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</si>
  <si>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</si>
  <si>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</si>
  <si>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</si>
  <si>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</si>
  <si>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</si>
  <si>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</si>
  <si>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</si>
  <si>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</si>
  <si>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</si>
  <si>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</si>
  <si>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</si>
  <si>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</si>
  <si>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</si>
  <si>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</si>
  <si>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</si>
  <si>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</si>
  <si>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</si>
  <si>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</si>
  <si>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</si>
  <si>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</si>
  <si>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</si>
  <si>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</si>
  <si>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</si>
  <si>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</si>
  <si>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</si>
  <si>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</si>
  <si>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</si>
  <si>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</si>
  <si>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</si>
  <si>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</si>
  <si>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</si>
  <si>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</si>
  <si>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</si>
  <si>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</si>
  <si>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</si>
  <si>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</si>
  <si>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</si>
  <si>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</si>
  <si>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</si>
  <si>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</si>
  <si>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</si>
  <si>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</si>
  <si>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</si>
  <si>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</si>
  <si>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</si>
  <si>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</si>
  <si>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</si>
  <si>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</si>
  <si>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</si>
  <si>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</si>
  <si>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</si>
  <si>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</si>
  <si>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</si>
  <si>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</si>
  <si>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</si>
  <si>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</si>
  <si>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</si>
  <si>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</si>
  <si>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</si>
  <si>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</si>
  <si>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</si>
  <si>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</si>
  <si>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</si>
  <si>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</si>
  <si>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</si>
  <si>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</si>
  <si>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</si>
  <si>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</si>
  <si>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</si>
  <si>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</si>
  <si>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</si>
  <si>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</si>
  <si>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</si>
  <si>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</si>
  <si>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</si>
  <si>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</si>
  <si>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</si>
  <si>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</si>
  <si>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</si>
  <si>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</si>
  <si>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</si>
  <si>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</si>
  <si>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</si>
  <si>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</si>
  <si>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</si>
  <si>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</si>
  <si>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</si>
  <si>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</si>
  <si>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</si>
  <si>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</si>
  <si>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</si>
  <si>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</si>
  <si>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</si>
  <si>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</si>
  <si>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</si>
  <si>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</si>
  <si>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</si>
  <si>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</si>
  <si>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</si>
  <si>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</si>
  <si>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</si>
  <si>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</si>
  <si>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</si>
  <si>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</si>
  <si>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</si>
  <si>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</si>
  <si>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</si>
  <si>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</si>
  <si>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</si>
  <si>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</si>
  <si>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</si>
  <si>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</si>
  <si>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</si>
  <si>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Anticipo Financiero</t>
  </si>
  <si>
    <t>Recursos externos</t>
  </si>
  <si>
    <t>Venta de servicios</t>
  </si>
  <si>
    <t>lsFuentesFinanciamiento</t>
  </si>
  <si>
    <t>LsTipoEESS</t>
  </si>
  <si>
    <t>Alquiler</t>
  </si>
  <si>
    <t>lsTipoIntervencion</t>
  </si>
  <si>
    <t>Reparación</t>
  </si>
  <si>
    <t>Mantenimiento</t>
  </si>
  <si>
    <t>lsMantenimientoyReparacion</t>
  </si>
  <si>
    <t>Compra</t>
  </si>
  <si>
    <t>2.2.5.1.01</t>
  </si>
  <si>
    <t>Alquiler de edicficio</t>
  </si>
  <si>
    <t>2.6.9.2.01</t>
  </si>
  <si>
    <t>Edificaciones no residenciales</t>
  </si>
  <si>
    <t>Servicios de pinturas y derivados con fines de higienes y embellecimiento</t>
  </si>
  <si>
    <t>Mantenimiento y reparación de obras civiles en instalaciones vacias</t>
  </si>
  <si>
    <t>2.7.2.1.01</t>
  </si>
  <si>
    <t>Mantenimiento y reparación de muebles y equipos de oficinas</t>
  </si>
  <si>
    <t>Mantenimiento y reparación de equipos para compuntación</t>
  </si>
  <si>
    <t>Mantenimiento y reparación de equipos de transporte</t>
  </si>
  <si>
    <t>PPGR4</t>
  </si>
  <si>
    <t>PPGR5</t>
  </si>
  <si>
    <t>ls_TiposAcciones</t>
  </si>
  <si>
    <t>ls_ComprayAlquiler</t>
  </si>
  <si>
    <t>Vehículos y Equipo de Transporte</t>
  </si>
  <si>
    <t>1. El Seibo</t>
  </si>
  <si>
    <t>7. Villa Riva</t>
  </si>
  <si>
    <t>Duarte</t>
  </si>
  <si>
    <t>6. Pimentel</t>
  </si>
  <si>
    <t>5. Las Guáranas</t>
  </si>
  <si>
    <t>4. Eugenio María de Hostos</t>
  </si>
  <si>
    <t>3. Castillo</t>
  </si>
  <si>
    <t>2. Arenoso</t>
  </si>
  <si>
    <t>1. San Francisco de Macorís</t>
  </si>
  <si>
    <t>Valverde</t>
  </si>
  <si>
    <t>5. Restauración</t>
  </si>
  <si>
    <t>4. Partido</t>
  </si>
  <si>
    <t>3. Loma de Cabrera</t>
  </si>
  <si>
    <t>Santiago</t>
  </si>
  <si>
    <t>2. El Pino</t>
  </si>
  <si>
    <t>1. Dajabón</t>
  </si>
  <si>
    <t>11. Vicente Noble</t>
  </si>
  <si>
    <t>Barahona</t>
  </si>
  <si>
    <t>10. Polo</t>
  </si>
  <si>
    <t>9. Paraíso</t>
  </si>
  <si>
    <t>8. Las Salinas</t>
  </si>
  <si>
    <t>7. La Ciénaga</t>
  </si>
  <si>
    <t>6. Jaquimeyes</t>
  </si>
  <si>
    <t>Peravia</t>
  </si>
  <si>
    <t>5. Fundación</t>
  </si>
  <si>
    <t>Pedernales</t>
  </si>
  <si>
    <t>4. Enriquillo</t>
  </si>
  <si>
    <t>3. El Peñón</t>
  </si>
  <si>
    <t>Montecristi</t>
  </si>
  <si>
    <t>2. Cabral</t>
  </si>
  <si>
    <t>1. Barahona</t>
  </si>
  <si>
    <t>5. Villa Jaragua</t>
  </si>
  <si>
    <t>Bahoruco</t>
  </si>
  <si>
    <t>4. Tamayo</t>
  </si>
  <si>
    <t>3. Los Ríos</t>
  </si>
  <si>
    <t>2. Galván</t>
  </si>
  <si>
    <t>Independencia</t>
  </si>
  <si>
    <t>1. Neiba</t>
  </si>
  <si>
    <t>10. Tábara Arriba</t>
  </si>
  <si>
    <t>Azua</t>
  </si>
  <si>
    <t>9. Sabana Yegua</t>
  </si>
  <si>
    <t>Espaillat</t>
  </si>
  <si>
    <t>8. Pueblo Viejo</t>
  </si>
  <si>
    <t>7. Peralta</t>
  </si>
  <si>
    <t>6. Padre Las Casas</t>
  </si>
  <si>
    <t>5. Las Yayas de Viajama</t>
  </si>
  <si>
    <t>4. Las Charcas</t>
  </si>
  <si>
    <t>3. Guayabal</t>
  </si>
  <si>
    <t>2. Estebanía</t>
  </si>
  <si>
    <t>1. Azua de Compostela</t>
  </si>
  <si>
    <t>Distrito Nacional</t>
  </si>
  <si>
    <t>PROVINCIAS</t>
  </si>
  <si>
    <t>MUNICIPIOS</t>
  </si>
  <si>
    <t>2. Miches</t>
  </si>
  <si>
    <t>1. Comendador</t>
  </si>
  <si>
    <t>2. Bánica</t>
  </si>
  <si>
    <t>3. El Llano</t>
  </si>
  <si>
    <t>4. Hondo Valle</t>
  </si>
  <si>
    <t>5. Juan Santiago</t>
  </si>
  <si>
    <t>6. Pedro Santana</t>
  </si>
  <si>
    <t>1. Moca</t>
  </si>
  <si>
    <t>2. Cayetano Germosén</t>
  </si>
  <si>
    <t>3. Gaspar Hernández</t>
  </si>
  <si>
    <t>4. Jamao al Norte</t>
  </si>
  <si>
    <t>1. Hato Mayor del Rey</t>
  </si>
  <si>
    <t>2. El Valle</t>
  </si>
  <si>
    <t>3. Sabana de la Mar</t>
  </si>
  <si>
    <t>1. Salcedo</t>
  </si>
  <si>
    <t>2. Tenares</t>
  </si>
  <si>
    <t>3. Villa Tapia</t>
  </si>
  <si>
    <t>1. Jimaní</t>
  </si>
  <si>
    <t>2. Cristóbal</t>
  </si>
  <si>
    <t>3. Duvergé</t>
  </si>
  <si>
    <t>4. La Descubierta</t>
  </si>
  <si>
    <t>5. Mella</t>
  </si>
  <si>
    <t>6. Postrer Río</t>
  </si>
  <si>
    <t>1. Higüey</t>
  </si>
  <si>
    <t>2. San Rafael del Yuma</t>
  </si>
  <si>
    <t>1. La Romana</t>
  </si>
  <si>
    <t>2. Guaymate</t>
  </si>
  <si>
    <t>3. Villa Hermosa</t>
  </si>
  <si>
    <t>1. La Concepción de La Vega</t>
  </si>
  <si>
    <t>2. Constanza</t>
  </si>
  <si>
    <t>3. Jarabacoa</t>
  </si>
  <si>
    <t>4. Jima Abajo</t>
  </si>
  <si>
    <t>1. Nagua</t>
  </si>
  <si>
    <t>2. Cabrera</t>
  </si>
  <si>
    <t>3. El Factor</t>
  </si>
  <si>
    <t>4. Río San Juan</t>
  </si>
  <si>
    <t>1. Bonao</t>
  </si>
  <si>
    <t>2. Maimón</t>
  </si>
  <si>
    <t>3. Piedra Blanca</t>
  </si>
  <si>
    <t>1. Montecristi</t>
  </si>
  <si>
    <t>2. Castañuela</t>
  </si>
  <si>
    <t>3. Guayubín</t>
  </si>
  <si>
    <t>4. Las Matas de Santa Cruz</t>
  </si>
  <si>
    <t>5. Pepillo Salcedo</t>
  </si>
  <si>
    <t>6. Villa Vásquez</t>
  </si>
  <si>
    <t>1. Monte Plata</t>
  </si>
  <si>
    <t>2. Bayaguana</t>
  </si>
  <si>
    <t>3. Peralvillo</t>
  </si>
  <si>
    <t>4 Sabana Grande de Boyá</t>
  </si>
  <si>
    <t>5 Yamasá</t>
  </si>
  <si>
    <t>1. Pedernales</t>
  </si>
  <si>
    <t>2. Oviedo</t>
  </si>
  <si>
    <t>1. Baní</t>
  </si>
  <si>
    <t>2. Nizao</t>
  </si>
  <si>
    <t>1. Puerto Plata</t>
  </si>
  <si>
    <t>2. Altamira</t>
  </si>
  <si>
    <t>3. Guananico</t>
  </si>
  <si>
    <t>4. Imbert</t>
  </si>
  <si>
    <t>5. Los Hidalgos</t>
  </si>
  <si>
    <t>6. Luperón</t>
  </si>
  <si>
    <t>7. Sosúa</t>
  </si>
  <si>
    <t>8. Villa Isabela</t>
  </si>
  <si>
    <t>9. Villa Montellano</t>
  </si>
  <si>
    <t>1. Samaná</t>
  </si>
  <si>
    <t>2. Las Terrenas</t>
  </si>
  <si>
    <t>3. Sánchez</t>
  </si>
  <si>
    <t>1. San Cristóbal</t>
  </si>
  <si>
    <t>2. Bajos de Haina</t>
  </si>
  <si>
    <t>3. Cambita Garabito</t>
  </si>
  <si>
    <t>4. Los Cacaos</t>
  </si>
  <si>
    <t>5. Sabana Grande de Palenque</t>
  </si>
  <si>
    <t>6. San Gregorio de Nigua</t>
  </si>
  <si>
    <t>7. Villa Altagracia</t>
  </si>
  <si>
    <t>8. Yaguate</t>
  </si>
  <si>
    <t>1. San José de Ocoa</t>
  </si>
  <si>
    <t>2. Rancho Arriba</t>
  </si>
  <si>
    <t>3. Sabana Larga</t>
  </si>
  <si>
    <t>1. San Juan de la Maguana</t>
  </si>
  <si>
    <t>2. Bohechío</t>
  </si>
  <si>
    <t>3. El Cercado</t>
  </si>
  <si>
    <t>4. Juan de Herrera</t>
  </si>
  <si>
    <t>5. Las Matas de Farfán</t>
  </si>
  <si>
    <t>6. Vallejuelo</t>
  </si>
  <si>
    <t>1. San Pedro de Macorís</t>
  </si>
  <si>
    <t>2. Consuelo</t>
  </si>
  <si>
    <t>3. Guayacanes</t>
  </si>
  <si>
    <t>4. San José de Los Llanos</t>
  </si>
  <si>
    <t>5. Quisqueya</t>
  </si>
  <si>
    <t>6. Ramón Santana</t>
  </si>
  <si>
    <t>1. Cotuí</t>
  </si>
  <si>
    <t>2. Cevicos</t>
  </si>
  <si>
    <t>3. Fantino</t>
  </si>
  <si>
    <t>4. La Mata</t>
  </si>
  <si>
    <t>1. Santiago</t>
  </si>
  <si>
    <t>2. Bisonó</t>
  </si>
  <si>
    <t>3. Jánico</t>
  </si>
  <si>
    <t>4. Licey al Medio</t>
  </si>
  <si>
    <t>5. Puñal</t>
  </si>
  <si>
    <t>6. Sabana Iglesia</t>
  </si>
  <si>
    <t>8. San José de las Matas</t>
  </si>
  <si>
    <t>7. Tamboril</t>
  </si>
  <si>
    <t>9. Villa González</t>
  </si>
  <si>
    <t>1. San Ignacio de Sabaneta</t>
  </si>
  <si>
    <t>2. Los Almácigos</t>
  </si>
  <si>
    <t>3. Monción</t>
  </si>
  <si>
    <t>1. Santo Domingo Este</t>
  </si>
  <si>
    <t>2. Boca Chica</t>
  </si>
  <si>
    <t>3. Los Alcarrizos</t>
  </si>
  <si>
    <t>4. Pedro Brand</t>
  </si>
  <si>
    <t>5. San Antonio de Guerra</t>
  </si>
  <si>
    <t>6. Santo Domingo Norte</t>
  </si>
  <si>
    <t>7. Santo Domingo Oeste</t>
  </si>
  <si>
    <t>1. Mao</t>
  </si>
  <si>
    <t>2. Esperanza</t>
  </si>
  <si>
    <t>3. Laguna Salada</t>
  </si>
  <si>
    <t>REGIONES</t>
  </si>
  <si>
    <t>2.6.4.1.01</t>
  </si>
  <si>
    <t>Nómina</t>
  </si>
  <si>
    <t>DISTRITO NACIONAL</t>
  </si>
  <si>
    <t>MONTE PLATA</t>
  </si>
  <si>
    <t>SANTO DOMINGO</t>
  </si>
  <si>
    <t>PERAVIA</t>
  </si>
  <si>
    <t>ESPAILLAT</t>
  </si>
  <si>
    <t>PUERTO PLATA</t>
  </si>
  <si>
    <t>SANTIAGO</t>
  </si>
  <si>
    <t>DUARTE</t>
  </si>
  <si>
    <t>HERMANAS MIRABAL</t>
  </si>
  <si>
    <t>BAHORUCO</t>
  </si>
  <si>
    <t>BARAHONA</t>
  </si>
  <si>
    <t>INDEPENDENCIA</t>
  </si>
  <si>
    <t>PEDERNALES</t>
  </si>
  <si>
    <t>EL SEIBO</t>
  </si>
  <si>
    <t>HATO MAYOR</t>
  </si>
  <si>
    <t>LA ALTAGRACIA</t>
  </si>
  <si>
    <t>LA ROMANA</t>
  </si>
  <si>
    <t>AZUA</t>
  </si>
  <si>
    <t>SAN JUAN</t>
  </si>
  <si>
    <t>MONTECRISTI</t>
  </si>
  <si>
    <t>VALVERDE</t>
  </si>
  <si>
    <t>LA VEGA</t>
  </si>
  <si>
    <t>MONSEÑOR NOUEL</t>
  </si>
  <si>
    <t>DAJABÓN</t>
  </si>
  <si>
    <t>ELÍAS PIÑA</t>
  </si>
  <si>
    <t>MARÍA TRINIDAD SÁNCHEZ</t>
  </si>
  <si>
    <t>SAMANÁ</t>
  </si>
  <si>
    <t>SAN CRISTÓBAL</t>
  </si>
  <si>
    <t>SAN JOSÉ DE OCOA</t>
  </si>
  <si>
    <t>SAN PEDRO DE MACORÍS</t>
  </si>
  <si>
    <t>SÁNCHEZ RAMÍREZ</t>
  </si>
  <si>
    <t>SANTIAGO RODRÍGUEZ</t>
  </si>
  <si>
    <t>Dajabon</t>
  </si>
  <si>
    <t>El_Seibo</t>
  </si>
  <si>
    <t>Elias_Pina</t>
  </si>
  <si>
    <t>Hato_Mayor</t>
  </si>
  <si>
    <t>Hermanas_Mirabal</t>
  </si>
  <si>
    <t>La_Altagracia</t>
  </si>
  <si>
    <t>La_Romana</t>
  </si>
  <si>
    <t>La_Vega</t>
  </si>
  <si>
    <t>Monte_Plata</t>
  </si>
  <si>
    <t>Maria_Trinidad_Sanchez</t>
  </si>
  <si>
    <t>Monsenor_Nouel</t>
  </si>
  <si>
    <t>Puerto_Plata</t>
  </si>
  <si>
    <t>Samana</t>
  </si>
  <si>
    <t>San_Cristobal</t>
  </si>
  <si>
    <t>San_Jose_de_Ocoa</t>
  </si>
  <si>
    <t>San_Juan</t>
  </si>
  <si>
    <t>San_Pedro_de_Macoris</t>
  </si>
  <si>
    <t>Sanchez_Ramirez</t>
  </si>
  <si>
    <t>Santiago_Rodriguez</t>
  </si>
  <si>
    <t>Santo_Domingo</t>
  </si>
  <si>
    <t>Distrito_Nacional</t>
  </si>
  <si>
    <t>Administrativo</t>
  </si>
  <si>
    <t>Financiero</t>
  </si>
  <si>
    <t>Tecnología</t>
  </si>
  <si>
    <t>Monitoreo</t>
  </si>
  <si>
    <t>Servicios Diagnósticos</t>
  </si>
  <si>
    <t>URGM</t>
  </si>
  <si>
    <t>Atencion a los Usuarios</t>
  </si>
  <si>
    <t>lsInsumosEquipos</t>
  </si>
  <si>
    <t>lsEquiposTransporte</t>
  </si>
  <si>
    <t>2.6.4.2.01</t>
  </si>
  <si>
    <t>2.6.4.8.01</t>
  </si>
  <si>
    <t>POA</t>
  </si>
  <si>
    <t>AREA</t>
  </si>
  <si>
    <t>TIPO</t>
  </si>
  <si>
    <t>ID_Dependendencia</t>
  </si>
  <si>
    <t>SNS - Dirección Central</t>
  </si>
  <si>
    <t>Dirección</t>
  </si>
  <si>
    <t>Sub Dirección</t>
  </si>
  <si>
    <t xml:space="preserve">Oficina: </t>
  </si>
  <si>
    <t xml:space="preserve">División: </t>
  </si>
  <si>
    <t xml:space="preserve">Departamento: </t>
  </si>
  <si>
    <t xml:space="preserve">Sub Dirección: </t>
  </si>
  <si>
    <t xml:space="preserve">Dirección: </t>
  </si>
  <si>
    <t>Otras Señales</t>
  </si>
  <si>
    <t>Cumplimiento de productos y actividades del POA DCSNS</t>
  </si>
  <si>
    <t>Dependencias con un cumplimiento del POA mayor a 75%</t>
  </si>
  <si>
    <t>Dependencias que reportan ejecución trimestral del POA</t>
  </si>
  <si>
    <t>Ejecución del Plan de Monitoreo y Evaluación del POA</t>
  </si>
  <si>
    <t>Implementación del programa de visitas de los SRS a los EESS</t>
  </si>
  <si>
    <t>Implementación del sistema de facturación hospitalaria</t>
  </si>
  <si>
    <t xml:space="preserve">Ejecución presupuestaria </t>
  </si>
  <si>
    <t xml:space="preserve">Cumplimiento del Plan Anual de Compras </t>
  </si>
  <si>
    <t>Ahorro en las compras gubernamentales</t>
  </si>
  <si>
    <t>Desviaciones del Plan Anual de Compras</t>
  </si>
  <si>
    <t>Reportes oportunos de rendición de cuentas de la Red</t>
  </si>
  <si>
    <t xml:space="preserve">Gestión oportuna de entrega </t>
  </si>
  <si>
    <t>Ejecución del Plan de Mantenimiento Preventivo</t>
  </si>
  <si>
    <t>Respuesta a requerimientos de estadísticas</t>
  </si>
  <si>
    <t>Procesos automatizados</t>
  </si>
  <si>
    <t>Servicios Regionales con OAI en funcionamiento</t>
  </si>
  <si>
    <t>Nivel de implementación del Plan de Comunicaciones del SNS</t>
  </si>
  <si>
    <t>Nivel de implementación del programa de incentivo y régimen de consecuencias</t>
  </si>
  <si>
    <t xml:space="preserve">Nivel de satisfacción laboral </t>
  </si>
  <si>
    <t>Índice de rotaciones internas</t>
  </si>
  <si>
    <t xml:space="preserve">Nivel de implementación del programa de capacitación </t>
  </si>
  <si>
    <t>Nivel de implementación del expediente clínico</t>
  </si>
  <si>
    <t>Utilización del expediente clinico en los EESS priorizados</t>
  </si>
  <si>
    <t>Establecimientos de Salud que cuentan con cartera de servicios actualizada</t>
  </si>
  <si>
    <t>Establecimientos de Salud habilitados</t>
  </si>
  <si>
    <t>Nivel de atisfacción de usuario alcanzado</t>
  </si>
  <si>
    <t>Referencias válidas</t>
  </si>
  <si>
    <t>Contarreferencias emitidas</t>
  </si>
  <si>
    <t>Nivel de implementación del Plan de Gestión de los desechos y residuos hospitalarios</t>
  </si>
  <si>
    <t xml:space="preserve">Resolución de lista de espera quirúrgica </t>
  </si>
  <si>
    <t>Establecimientos de salud que realizan partos acorde a los estandares</t>
  </si>
  <si>
    <t xml:space="preserve">Establecimientos de Salud valorados por encima del 60% </t>
  </si>
  <si>
    <t>Adherencia a protocolos</t>
  </si>
  <si>
    <t xml:space="preserve">Evaluación del portal de transparencia de la DCSNS </t>
  </si>
  <si>
    <t>Datos auditado y validados</t>
  </si>
  <si>
    <t>Nivel de implementación del Programa de Seguridad Hospitalaria</t>
  </si>
  <si>
    <t>Cobertura de atención odontológica</t>
  </si>
  <si>
    <t>Comité Farmaco-Terapéutica conformados</t>
  </si>
  <si>
    <t>Disponibilidad de medicamentos trazadores en los EESS</t>
  </si>
  <si>
    <t xml:space="preserve">BLH instalado y funcionado </t>
  </si>
  <si>
    <t xml:space="preserve">Frecuencia Eventos adversos </t>
  </si>
  <si>
    <t>Evaluación Hospitalaria</t>
  </si>
  <si>
    <t>Planes de Emergencia y Desastres de la Red</t>
  </si>
  <si>
    <t>Incremento de la provisión servicios diagnósticos por nivel de atención</t>
  </si>
  <si>
    <t>Unidades transfundidas acorde a necesidades</t>
  </si>
  <si>
    <t>Nivel de cumplimiento del tablero de indicadores de gestión por SRS</t>
  </si>
  <si>
    <t>Dirección Financiera</t>
  </si>
  <si>
    <t>Dirección Administrativa</t>
  </si>
  <si>
    <t>Dirección Centros Hospitalarios</t>
  </si>
  <si>
    <t>Oportunidad de respuesta a requerimientos estadísticos</t>
  </si>
  <si>
    <t>S/D</t>
  </si>
  <si>
    <t xml:space="preserve">Macroprocesos priorizados definidos </t>
  </si>
  <si>
    <t>Dependencias con inventario actualizado</t>
  </si>
  <si>
    <t>Índice de uso TIC e implementación de gobierno electrónico</t>
  </si>
  <si>
    <t>Adherencia al protocolo de atención obstétrica</t>
  </si>
  <si>
    <t>Adherencia al protocolo de atención neonatal</t>
  </si>
  <si>
    <t xml:space="preserve">Usuarios con patologías crónicas en seguimiento </t>
  </si>
  <si>
    <t>Nivel de cumplimiento del plan de mejora CAF por etapas</t>
  </si>
  <si>
    <t>Reporte Eventos adversos</t>
  </si>
  <si>
    <t xml:space="preserve">Nombre Indicador </t>
  </si>
  <si>
    <r>
      <t>&lt;</t>
    </r>
    <r>
      <rPr>
        <sz val="9.9"/>
        <color indexed="8"/>
        <rFont val="Times New Roman"/>
        <family val="1"/>
      </rPr>
      <t>20%</t>
    </r>
  </si>
  <si>
    <r>
      <t>&lt;</t>
    </r>
    <r>
      <rPr>
        <sz val="9.9"/>
        <color indexed="8"/>
        <rFont val="Times New Roman"/>
        <family val="1"/>
      </rPr>
      <t>15%</t>
    </r>
  </si>
  <si>
    <r>
      <t>&lt;</t>
    </r>
    <r>
      <rPr>
        <sz val="9.9"/>
        <color indexed="8"/>
        <rFont val="Times New Roman"/>
        <family val="1"/>
      </rPr>
      <t>35%</t>
    </r>
  </si>
  <si>
    <t>Línea Basal</t>
  </si>
  <si>
    <t xml:space="preserve">Meta </t>
  </si>
  <si>
    <t xml:space="preserve">Numerador </t>
  </si>
  <si>
    <t>Denominador</t>
  </si>
  <si>
    <t>Rango de Gestión</t>
  </si>
  <si>
    <t xml:space="preserve">Bueno </t>
  </si>
  <si>
    <t>Aceptable</t>
  </si>
  <si>
    <t>Deficiente</t>
  </si>
  <si>
    <t>Número de SRS con OAI conformada y funcionando</t>
  </si>
  <si>
    <t>Excelente</t>
  </si>
  <si>
    <t>3 a 5</t>
  </si>
  <si>
    <t>6 a 7</t>
  </si>
  <si>
    <t>0 a 2</t>
  </si>
  <si>
    <t>&lt;75</t>
  </si>
  <si>
    <t>&lt;89 - &gt;76</t>
  </si>
  <si>
    <t>&lt;99 - &gt;90</t>
  </si>
  <si>
    <t xml:space="preserve">Número de objetivos cumplidos </t>
  </si>
  <si>
    <t>&gt;90</t>
  </si>
  <si>
    <t>&lt;89 - &gt;80</t>
  </si>
  <si>
    <t>&lt;79 - &gt;70</t>
  </si>
  <si>
    <t>&lt;69</t>
  </si>
  <si>
    <t>Número de dependencias con una ejecución del POA &gt;75%</t>
  </si>
  <si>
    <t>&gt;85</t>
  </si>
  <si>
    <t>&lt;84 - &gt;75</t>
  </si>
  <si>
    <t>&lt;74 - &gt;70</t>
  </si>
  <si>
    <t>Número de objetivos programados x 100</t>
  </si>
  <si>
    <t>Total de dependencias con POA formulado  x 100</t>
  </si>
  <si>
    <t>Número de macroprocesos definidos</t>
  </si>
  <si>
    <t>Total de macroprocesos priorizados x 100</t>
  </si>
  <si>
    <t xml:space="preserve"> &gt;90</t>
  </si>
  <si>
    <t>&lt;79 - &gt;75</t>
  </si>
  <si>
    <t>&lt;74</t>
  </si>
  <si>
    <t>Número de dependencias con RTP entregado</t>
  </si>
  <si>
    <t>Número acciones de monitoreo y evaluación del POA realizadas</t>
  </si>
  <si>
    <t>Número de mejoras (criterios CAF) aplicados</t>
  </si>
  <si>
    <t>Total acciones de monitoreo y evaluación del POA programadas x 100</t>
  </si>
  <si>
    <t xml:space="preserve">Total de ítems a evaluar </t>
  </si>
  <si>
    <t xml:space="preserve">Número de ítems cumplidos </t>
  </si>
  <si>
    <t>Total de de mejoras (criterios CAF) asignadas x 100</t>
  </si>
  <si>
    <t>Total indicadores del tablero de gestión x 100</t>
  </si>
  <si>
    <t>Número de indicadores del tablero de gestión logrados &gt;70%</t>
  </si>
  <si>
    <t>&lt;89 - &gt;75</t>
  </si>
  <si>
    <t>&lt;74 - &gt;65</t>
  </si>
  <si>
    <t>&lt;64</t>
  </si>
  <si>
    <t>Número de visita realizadas a los EESS</t>
  </si>
  <si>
    <t>Total de visitas programadas x 100</t>
  </si>
  <si>
    <t>Dirección Planificación y Desarrollo</t>
  </si>
  <si>
    <t>Servicios Diagnósticos y Sangre (SDS)</t>
  </si>
  <si>
    <t>Odontología (ODO)</t>
  </si>
  <si>
    <t>Dirección Gestión de la Información</t>
  </si>
  <si>
    <t>Gestión Clínica (DGC)</t>
  </si>
  <si>
    <t>Dirección de Comunicaciones</t>
  </si>
  <si>
    <t>Dirección Recursos Humanos</t>
  </si>
  <si>
    <t>Dirección Jurídica</t>
  </si>
  <si>
    <t>Dirección Emergencias Médicas</t>
  </si>
  <si>
    <t>LE.1 - Calidad en la prestación de los servicios de salud</t>
  </si>
  <si>
    <t>LE.2 - Desarrollo de las redes integradas de servicios de salud fundamentada en el Modelo de Atención</t>
  </si>
  <si>
    <t>LE.3 - Fortalecimiento de la gestión y desarrollo de los recursos humanos</t>
  </si>
  <si>
    <t>LE.4 - Fortalecimiento Institucional</t>
  </si>
  <si>
    <t>Mejorar la provisión de los servicios de salud con enfoque en la promoción de la salud, prevención de la enfermedad y control de las enfermedades.</t>
  </si>
  <si>
    <t>Asegurar la calidad de la atención y seguridad del paciente en el marco de los derechos de las personas, que se traduzca en un incremento de la confianza y satisfacción de los usuarios de los servicios de salud</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</si>
  <si>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</si>
  <si>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</si>
  <si>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</si>
  <si>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</si>
  <si>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</si>
  <si>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</si>
  <si>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</si>
  <si>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Fortalecer el Primer Nivel de Atención incrementando su capacidad de resolución para satisfacer las necesidades de salud de la población</t>
  </si>
  <si>
    <t>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</si>
  <si>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Garantizado el cierre de brecha según cartera de servicios y Modelo de Atención en términos de recursos, a través del adecuado financiamiento del PN con las metas de la Red Pública</t>
  </si>
  <si>
    <t>Avanzar en la integración de las redes de servicios, asegurando la integralidad de la atención de acuerdo a las necesidades territoriales de la población</t>
  </si>
  <si>
    <t>Garantizada la atención integral con calidad y oportunidad, mediante la coordinación clínica y asistencial de los servicios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</si>
  <si>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</si>
  <si>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Redes de servicios ofertando servicios de promoción de la salud y prevención de la enfermedad, que han integrado las intervenciones de salud pública y de carácter colectivo</t>
  </si>
  <si>
    <t>Aumentada la eficacia, eficiencia y equidad de la prestación de los servicios de salud a través de la reorganización y transformación de las estructuras de redes de servicios</t>
  </si>
  <si>
    <t>Fortalecer las capacidades de planificación estratégica de la fuerza laboral, incluyendo el análisis de la movilidad profesional, con el fin de proyectar y responder a las necesidades del personal de salud a mediano y largo plazo, con el apoyo de un sistema nacional de información de recursos humanos</t>
  </si>
  <si>
    <t>Reducida las disparidades en la disponibilidad de personal médico especializado y personal licenciado en enfermería  que existen los diferentes niveles</t>
  </si>
  <si>
    <t xml:space="preserve">Desarrollar condiciones y capacidades en los colaboradores del SNS para mejorar el desempeño institucional, ampliar el acceso y cobertura a los servicios integrales de salud </t>
  </si>
  <si>
    <t>Personal trabaja bajo un clima de satisfacción, realización personal y sentido de pertenencia hacia la institución</t>
  </si>
  <si>
    <t xml:space="preserve">Desarrollados e implementados los aspectos de gestión relacionados con seguridad y salud en el trabajo </t>
  </si>
  <si>
    <t>Asegurar la calidad y efectividad de la gestión institucional del SNS a través de la implementación de un conjunto de intervenciones de gestión del cambio.</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</si>
  <si>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</si>
  <si>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</si>
  <si>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</si>
  <si>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Obj1.1 - Mejorar la provisión de los servicios de salud con enfoque en la promoción de la salud, prevención de la enfermedad y control de las enfermedades.</t>
  </si>
  <si>
    <t>Obj1.2 - Asegurar la calidad de la atención y seguridad del paciente en el marco de los derechos de las personas, que se traduzca en un incremento de la confianza y satisfacción de los usuarios de los servicios de salud</t>
  </si>
  <si>
    <t>Obj2.1 - Fortalecer el Primer Nivel de Atención incrementando su capacidad de resolución para satisfacer las necesidades de salud de la población</t>
  </si>
  <si>
    <t>Obj2.2 - Avanzar en la integración de las redes de servicios, asegurando la integralidad de la atención de acuerdo a las necesidades territoriales de la población</t>
  </si>
  <si>
    <t xml:space="preserve">Obj3.2 - Desarrollar condiciones y capacidades en los colaboradores del SNS para mejorar el desempeño institucional, ampliar el acceso y cobertura a los servicios integrales de salud </t>
  </si>
  <si>
    <t>Prensa y Relaciones Públicas (PRP)</t>
  </si>
  <si>
    <t>Comunicación Digital (DCD)</t>
  </si>
  <si>
    <t>Identidad Institucional (DID)</t>
  </si>
  <si>
    <t>Litigios (DLI)</t>
  </si>
  <si>
    <t>Elaboración Documentos Legales (EDL)</t>
  </si>
  <si>
    <t>Oficina Acceso a la Información (OAI)</t>
  </si>
  <si>
    <t>Oficina Acceso a la Información</t>
  </si>
  <si>
    <t>Registro y Control (DRC)</t>
  </si>
  <si>
    <t>Evaluación del Desempeño y Capacitación (EDC)</t>
  </si>
  <si>
    <t>División Nómina (DNO)</t>
  </si>
  <si>
    <t>Relaciones Laborales y Seguridad Social (RLSS)</t>
  </si>
  <si>
    <t>Reclutamiento y Selección de Personal (RSP)</t>
  </si>
  <si>
    <t>División Pasantía Médica (DPM)</t>
  </si>
  <si>
    <t>Dirección de Fiscalización y Control</t>
  </si>
  <si>
    <t>Formulación, Monitoreo y Evaluación PPP (FME)</t>
  </si>
  <si>
    <t>Desarrollo Institucional (DDI)</t>
  </si>
  <si>
    <t>División Proyectos en Salud (DPS)</t>
  </si>
  <si>
    <t>División Cooperación Internacional (DCI)</t>
  </si>
  <si>
    <t>Calidad en la Gestión (DCG)</t>
  </si>
  <si>
    <t>Compras y Contrataciones (DCC)</t>
  </si>
  <si>
    <t>Servicios Generales (DSG)</t>
  </si>
  <si>
    <t>División Almacén y Suministro (DAS)</t>
  </si>
  <si>
    <t>División Correspondencia y Archivo (DCA)</t>
  </si>
  <si>
    <t>División Mayordomía (DMA)</t>
  </si>
  <si>
    <t>Infraestructura y Mantenimiento</t>
  </si>
  <si>
    <t>División Activo Fijo</t>
  </si>
  <si>
    <t>Dirección de Tecnologías de la Información y Comunicación</t>
  </si>
  <si>
    <t>Operaciones TIC (OTIC)</t>
  </si>
  <si>
    <t>Desarrollo e Implementación de Sistemas (DIS)</t>
  </si>
  <si>
    <t>Seguridad y Monitoreo TIC (SMT)</t>
  </si>
  <si>
    <t>Administración Servicios TIC (AST)</t>
  </si>
  <si>
    <t>Contabilidad (CNT)</t>
  </si>
  <si>
    <t>Tesorería (DTE)</t>
  </si>
  <si>
    <t>Presupuesto (PRE)</t>
  </si>
  <si>
    <t>Gestión de Emergencias Extrahospitalarias (GEE)</t>
  </si>
  <si>
    <t>Operaciones de Emergencias Centros de Salud (OECS)</t>
  </si>
  <si>
    <t>Prevención y Gestión de Riesgos y Desastres (PGRD)</t>
  </si>
  <si>
    <t>Desarrollo Servicios Emergencias Médicas (DSEM)</t>
  </si>
  <si>
    <t>Dirección Medicamentos e Insumos</t>
  </si>
  <si>
    <t>Gestión de Medicamentos e Insumos (GMI)</t>
  </si>
  <si>
    <t>Análisis de Informaicón y Boletines (AIB)</t>
  </si>
  <si>
    <t>Auditoría Calidad del Dato (ACD)</t>
  </si>
  <si>
    <t>Análisis y Estudio (DAE)</t>
  </si>
  <si>
    <t>Estadísticas (DEE)</t>
  </si>
  <si>
    <t>Dirección Gestión de Calidad en los Servicios de Salud</t>
  </si>
  <si>
    <t>Monitoreo de Calidad Servicios de Salud (CSS)</t>
  </si>
  <si>
    <t>Atención a Usuarios (DAU)</t>
  </si>
  <si>
    <t>Prevención y Control de Riesgo Biológico (CRB)</t>
  </si>
  <si>
    <t>Seguimiento a la Habilitación Hospitalaria (SHH)</t>
  </si>
  <si>
    <t xml:space="preserve">Dirección Materno, Infantil y Adolescentes </t>
  </si>
  <si>
    <t>Departamento Materno Infantil (MAI)</t>
  </si>
  <si>
    <t>División Adolescentes (ADO)</t>
  </si>
  <si>
    <t xml:space="preserve">Dirección de Asistencia a la Red de Servicios de Salud </t>
  </si>
  <si>
    <t>Gestión de Servicios Hospitalarios</t>
  </si>
  <si>
    <t>División Servicios Segundo Nivel de Atención (SNA)</t>
  </si>
  <si>
    <t>División Servicios Tercer Nivel de Atención (TNA)</t>
  </si>
  <si>
    <t>Desarrollo Servicios Hospitalarios (DSH)</t>
  </si>
  <si>
    <t>Dirección Primer Nivel de Atención</t>
  </si>
  <si>
    <t>Gestión de Servicios de Salud PN (SSPN)</t>
  </si>
  <si>
    <t>División Operaciones Primer Nivel de Atención (OPN)</t>
  </si>
  <si>
    <t>División Servicios Primer Nivel de Atención (SPNA)</t>
  </si>
  <si>
    <t>Desarrollo Servicios de Salud Primer Nivel (DSPN)</t>
  </si>
  <si>
    <t>DCE</t>
  </si>
  <si>
    <t>ADM</t>
  </si>
  <si>
    <t>DRH</t>
  </si>
  <si>
    <t>DFC</t>
  </si>
  <si>
    <t>DPD</t>
  </si>
  <si>
    <t>DEM</t>
  </si>
  <si>
    <t>DMI</t>
  </si>
  <si>
    <t>DGI</t>
  </si>
  <si>
    <t>TIC</t>
  </si>
  <si>
    <t>DFI</t>
  </si>
  <si>
    <t>DCSS</t>
  </si>
  <si>
    <t>MIA</t>
  </si>
  <si>
    <t>DAR</t>
  </si>
  <si>
    <t>DCH</t>
  </si>
  <si>
    <t>DPN</t>
  </si>
  <si>
    <t>Seguridad</t>
  </si>
  <si>
    <t>Seguridad (DSF)</t>
  </si>
  <si>
    <t>DSF</t>
  </si>
  <si>
    <t>Obj4.1 - Asegurar la calidad y efectividad de la gestión institucional del SNS a través de la implementación de un conjunto de intervenciones de gestión del cambio</t>
  </si>
  <si>
    <t>Asegurar la calidad y efectividad de la gestión institucional del SNS a través de la implementación de un conjunto de intervenciones de gestión del cambio</t>
  </si>
  <si>
    <t>LE.1</t>
  </si>
  <si>
    <t>LE.2</t>
  </si>
  <si>
    <t>LE.3</t>
  </si>
  <si>
    <t>LE.4</t>
  </si>
  <si>
    <t>Incrementada las competencias  y resolutividad de los colaboradores, de acuerdo a la complejidad de sus funciones, las necesidades de salud de la población y los compromisos del sector</t>
  </si>
  <si>
    <t>Incrementada las competencias y resolutividad de los colaboradores, de acuerdo a la complejidad de sus funciones, las necesidades de salud de la población y los compromisos del sector</t>
  </si>
  <si>
    <t>Obj3.1 - Fortalecer las  capacidades de planificación estratégica de la fuerza laboral, incluyendo el análisis de la movilidad profesional con el fin de proyectar y responder a las necesidades del personal de salud a mediano y largo plazo con el apoyo de un sistema nacional de información de recursos humanos</t>
  </si>
  <si>
    <t>Obj3.1 - Fortalecer las  capacidades de planificación estratégica de la fuerza laboral, incluyendo el análisis de la movilidad profesional con el fin de proyectar y responder a las necesidades del personal de salud a mediano y largo plazo</t>
  </si>
  <si>
    <t xml:space="preserve">1.1.1.1 Fortalecimiento de la provisión de servicios odontológicos </t>
  </si>
  <si>
    <t>Laboratorio Clínico e Imágenes</t>
  </si>
  <si>
    <t>Gestión Clínica</t>
  </si>
  <si>
    <t>Género</t>
  </si>
  <si>
    <t xml:space="preserve">1.1.1.2 Fortalecimiento de los servicios de enfermería para los cuidados ambulatorios y de hospitalización </t>
  </si>
  <si>
    <t xml:space="preserve">1.1.1.3 Mejora del suministro y abastecimiento de medicamentos </t>
  </si>
  <si>
    <t>1.1.1.4 Ampliación de la provisión de servicios de apoyo diagnóstico  y laboratorio</t>
  </si>
  <si>
    <t>1.1.1.5 Fortalecimiento de los procesos de Bioseguridad y Vigilancia Epidemiológica en la Red</t>
  </si>
  <si>
    <t>1.1.1.6  Fortalecimiento de la gestión de los servicios Hospitalarios</t>
  </si>
  <si>
    <t>1.1.1.7 Despliegue de la Cartera de Servicios de Salud en la Red SNS</t>
  </si>
  <si>
    <t>1.1.1.8 Implementación y transversalización del enfoque de género, humanización y derechos humanos en los servicios de salud, para la aplicación del plan de abordaje efectivo de las victimas de violencia que asisten a los Centros Especializados de Atención en Salud</t>
  </si>
  <si>
    <t>Calidad de los Servicios de Salud</t>
  </si>
  <si>
    <t>1.1.2.1 Aumento de la provisión de servicios de salud sexual y reproductiva en la Red SNS</t>
  </si>
  <si>
    <t xml:space="preserve">1.1.2.2 Provisión de servicios de Salud Materno, Infantil y Adolescentes de Calidad </t>
  </si>
  <si>
    <t>1.1.2.3 Fortalecimiento del Registro y Reporte Oportuno Nacidos Vivos</t>
  </si>
  <si>
    <t>1.1.3.2 Gestión de la cobertura y acceso a una atención de salud mental, integral y de calidad a través de la descentralización, basado en un modelo comunitario</t>
  </si>
  <si>
    <t>Salud Mental</t>
  </si>
  <si>
    <t>1.1.4.1 Provisión de servicios de salud para la atención a la malaria en la red de establecimientos</t>
  </si>
  <si>
    <t>1.1.4.2 Mejorada la atención de enfermedades transmisibles, incluyendo las tranmisibles por vectores</t>
  </si>
  <si>
    <t xml:space="preserve">1.1.4.3 Fortalecimiento de la gestión de los Servicios de Atención Integral (SAIs) para el VIH-SIDA en todos sus componentes </t>
  </si>
  <si>
    <t xml:space="preserve">1.1.4.4 Fortalecimiento a la atención en los servicios ante la Tuberculosis (TB, TB-DR, TB/VIH) enfocado al cumplimiento de las Metas para la Detección, Diagnostico y Tratamiento (DDT) </t>
  </si>
  <si>
    <t>1.1.5.1 Fortalecimiento  de los Servicios de Emergencias Médicas Hospitalarias para la asistencia eficiente, humanizada y de calidad</t>
  </si>
  <si>
    <t>1.1.5.2 Redes de Servicios de Salud Resilientes a Emergencias de Salud Pública y Desastres Naturales mediante la Preparación y Respuesta de los Establecimientos</t>
  </si>
  <si>
    <t>Centros Hospitalarios</t>
  </si>
  <si>
    <t>1.2.2.1 Calidad de la atención fortalecida en el primer nivel de atención</t>
  </si>
  <si>
    <t>1.2.2.2 Gestión de usuarios para adhesión a una cultura institucional de servicio</t>
  </si>
  <si>
    <t>Atención a Usuarios</t>
  </si>
  <si>
    <t>2.1.1.1 Direccionalizados los planes de desarrollo e inversión de los SRS hacia el fortalecimiento del primer nivel de atenciòn</t>
  </si>
  <si>
    <t>2.1.1.3 Conectividad de la Red de Establecimientos del Primer Nivel con el Especializado (Sistema referencia y Contrarreferencia)</t>
  </si>
  <si>
    <t>2.1.1.4 Estrategia para la prevención de las enfermedades crónicas no transmisibles (ECNT) implementada</t>
  </si>
  <si>
    <t xml:space="preserve">2.1.1.6 Comités de Salud conformados y fortalecido en la Red </t>
  </si>
  <si>
    <t>3.2.2.1 Programa de capacitación del SRS</t>
  </si>
  <si>
    <t>3.2.2.2 Componente de Evaluación del Desempeño</t>
  </si>
  <si>
    <t>Recursos Humanos</t>
  </si>
  <si>
    <t>4.1.1.1 Mejora de la infraestructura tecnológica de la Red SNS</t>
  </si>
  <si>
    <t>4.1.1.2 Gestión institucional de cumplimiento de indicadores de desempeño</t>
  </si>
  <si>
    <t>4.1.1.3 Fortalecimiento de la Gestión de Cooperación Internacional y Alianzas Público Privadas</t>
  </si>
  <si>
    <t>4.1.1.4 Despliegue de la nueva estructura organizativa Red por nivel de complejidad</t>
  </si>
  <si>
    <t>4.1.1.5 Implementación del modelo de gestión y monitoreo de la Calidad Institucional</t>
  </si>
  <si>
    <t>4.1.1.6 Implementación programas desempeño hospitalario  (Ranking Hospitalario y SISMAP Salud)</t>
  </si>
  <si>
    <t>4.1.1.7 Despliegue del Sistema de gestión documental Red SNS</t>
  </si>
  <si>
    <t xml:space="preserve">4.1.1.8 Implementación del Sistema Institucional de Planificación, Monitoreo y Evaluación </t>
  </si>
  <si>
    <t>4.1.1.9 Ejecución del Plan de mantenimiento preventivo y correctivo</t>
  </si>
  <si>
    <t>4.1.1.10 Gestión de la información de la prestación de servicios de forma oportuna y con calidad</t>
  </si>
  <si>
    <t>4.1.1.12 Gestión de los procesos de facturación de los CEAS</t>
  </si>
  <si>
    <t>4.1.1.13 Implementación del Sistema de Administracion de Bienes</t>
  </si>
  <si>
    <t>Planificación y Desarrollo</t>
  </si>
  <si>
    <t>Gestión de la Información</t>
  </si>
  <si>
    <t>Administrativo-Financiero</t>
  </si>
  <si>
    <t>4.1.2.1 Fortalecimiento de la Gestión Financiera de la Red</t>
  </si>
  <si>
    <t>4.1.3.1 Estandarización Sub-Portales de Transparencia</t>
  </si>
  <si>
    <t>4.1.3.2 Despliegue Plan interconexión Red Pública de Servicios de Salud</t>
  </si>
  <si>
    <t>4.1.3.3 Despliegue del Manual de Señalética e Identidad Hospitalaria</t>
  </si>
  <si>
    <t>Implementación del Sistema de gestión documental Red SNS</t>
  </si>
  <si>
    <t>Levantamiento de inventario activo fijo de la OR y el PN</t>
  </si>
  <si>
    <t>Seguimiento a la conformación de los comité de compras hospitalarios</t>
  </si>
  <si>
    <t>Seguimiento al registro de los hospitales en el portal transaccional</t>
  </si>
  <si>
    <t>Seguimiento al cumplimiento de los indicadores SISCOMPRA ORS y CEAS</t>
  </si>
  <si>
    <t>Acta</t>
  </si>
  <si>
    <t>Seguimiento implementación Plan intercomunicación Red Pública de Servicios de Salud.</t>
  </si>
  <si>
    <t>Seguimiento implementación  Identidad y Señalética en el Primer Nivel de Atención</t>
  </si>
  <si>
    <t>Seguimiento a la implementación del Manual de Identidad Hospitalaria</t>
  </si>
  <si>
    <t xml:space="preserve">Taller de Humanización en Salud Mental en los hospitales donde se brindan servicios de Salud Mental </t>
  </si>
  <si>
    <t>Seguimiento a la entrega oportuna por SRS del Reporte Mensual de servicios de Salud Metal.</t>
  </si>
  <si>
    <t>Supervisión de los Servicios de Salud Mental y Seguimiento a la implementación de los planes de mejora.</t>
  </si>
  <si>
    <t>Taller de capacitación sobre el manejo y aplicación de la Guia de Violencia Obstetrica y Neonatal en los EESS.</t>
  </si>
  <si>
    <t>Conformación del comité de género en los Servicios Regionales de Salud.</t>
  </si>
  <si>
    <t>Visitas de supervisión y seguimiento a las unidades de Género en los SRS para seguimiento al protocolo y correcto abordaje a los pacientes victimas de violencia.</t>
  </si>
  <si>
    <t>Taller de Masculinidad Positiva en los SRS, CEAS y EES</t>
  </si>
  <si>
    <t xml:space="preserve">Taller de actualización al personal de salud  sobre manejo de nerfermedades transmitidas por vectores (dengue y malaria) </t>
  </si>
  <si>
    <t xml:space="preserve">Taller  de capacitación al personal de salud sobre manejo clínico de las enfermedades zoonoticas </t>
  </si>
  <si>
    <t>Mesas de trabajo con el personal de los SAIS para seguimiento al cumplimiento de indicadores de la cascada 95-95-95 del Programa de VIH. (Diagnóstico, Tratamiento, Carga Viral).</t>
  </si>
  <si>
    <t>Seguimiento a la Implementación de intervenciones para recuperación de pacientes en abandono de ARV.</t>
  </si>
  <si>
    <t xml:space="preserve">Reuniones de Seguimiento al cumplimiento de indicadores del Programa 42 en las Regiones Priorizadas. </t>
  </si>
  <si>
    <t xml:space="preserve">Visitas de seguimiento al fortalecimiento del  Sistema de Registro Nominal de Atención Integral (SIRNAI) </t>
  </si>
  <si>
    <t>Seguimiento a la implementación del Plan de Albovirosis en los EESS</t>
  </si>
  <si>
    <t>Capacitación y actualización (Algoritmo, TB-DR, TB/VIH) al personal de salud de los EES para el fortalecimiento del programa de Tuberculosis.</t>
  </si>
  <si>
    <t>Visitas de auditoria al Sistema de Información Operacional y Epidemiologico de TB (SIOE) en los EESS para fortalecimiento de la calidad del dato.</t>
  </si>
  <si>
    <t>Implementación y seguimiento a la Terapia Preventiva de Tuberculosis (TPT) en los SAIs de la región</t>
  </si>
  <si>
    <t>Visitas a las Unidades Tecnica Regional (UTR) para Monitoreo al cumplimiento de los protocolos establecidos para el manejo de los pacientes Drogoresistentes.</t>
  </si>
  <si>
    <t xml:space="preserve">Mesa de Trabajo con el nivel intermedio (Gerencias de Áreas de los SRS) para revisión de los indicadores y realización de planes de mejora en los servicios de TB 
</t>
  </si>
  <si>
    <t>Mesa de Trabajo con Primer Nivel de Atención y Medicamentos e Insumos para coordinación y distribución de medicamentos  de TB en los EESS.</t>
  </si>
  <si>
    <t>Mesa Técnica con la  Laboratorio e Imágenes/ Puntos Focales de TB para fortalecimiento del diagnóstico oportuno de Tuberculosis en la Region</t>
  </si>
  <si>
    <t xml:space="preserve">Sesiones de trabajo con los EES para la adecuación de las carteras de servicios en  EES priorizados según nivel de complejidad. </t>
  </si>
  <si>
    <t>Supervisión y seguimiento al proceso de adecuación  y cumplimiento de la cartera de servicios de los EES</t>
  </si>
  <si>
    <t xml:space="preserve"> Talleres de capacitación para la ampliación de la estrategia mhGAP de Atención Primaria</t>
  </si>
  <si>
    <t xml:space="preserve">Socialización del  Procedimiento del Registro Diario de Referencia y Contrareferencia </t>
  </si>
  <si>
    <t xml:space="preserve">Supervisión al mecanismo de coordinación asistencial de las referencias y contrareferencias según el Procedimiento del Registro Diario de Referencia y Contrareferencia </t>
  </si>
  <si>
    <t>Evaluación de los procesos de bioseguridad hospitalaria</t>
  </si>
  <si>
    <t>Coordinación de la elaboración de los planes de mejora a partir de los resultados de evaluación de procesos de bioseguridad hospitalaria</t>
  </si>
  <si>
    <t>Seguimiento a los planes de mejora de evaluación de procesos de bioseguridad hospitalaria</t>
  </si>
  <si>
    <t>Seguimiento a la notificación oportuna de las enfermedades bajo vigilancia epidemiológica</t>
  </si>
  <si>
    <t>Seguimiento a la implementación del plan de mejora de las evaluaciones de la calidad de los servicios de nutrición</t>
  </si>
  <si>
    <t>Socialización del manual de procedimiento de hosteleria hospitalaria</t>
  </si>
  <si>
    <t>Seguimiento a la implementación del procedimiento de hosteleria hospitalaria</t>
  </si>
  <si>
    <t>Diagnóstico situacional de la conformación de los comités hospitalarios en los CEAS conforme reglamento hospitalario</t>
  </si>
  <si>
    <t xml:space="preserve">Seguimiento a la conformación de Comites Hospitalarios </t>
  </si>
  <si>
    <t>Actas</t>
  </si>
  <si>
    <t>Evaluación de la Metodología de Gestión Productiva en los Hospitales de su Red</t>
  </si>
  <si>
    <t>Coordinación de la elaboración del Plan de mejora a partir de los resultados de la evaluacion de la metodologia de gestion productiva</t>
  </si>
  <si>
    <t xml:space="preserve">Seguimiento a la implementación de los planes de mejora con la Metodologia de Gestión Productiva </t>
  </si>
  <si>
    <t>Análisis del comportamiento de las objeciones médicas y administrativas de los EES</t>
  </si>
  <si>
    <t>Coordinación de la elaboracion de los planes de mejora para la disminucion de las objeciones médicas, administrativas y el incremento de la facturación de los CEAS</t>
  </si>
  <si>
    <t>Seguimiento a la ejecución de planes de mejora para la disminucion de las objeciones médicas, administrativas y el incremento de la facturación de los CEAS.</t>
  </si>
  <si>
    <t>Reunión de coordinación para la gestión de la Red de emergencias médicas de su demarcación.</t>
  </si>
  <si>
    <t>Coordinación de la Implementación del Modelo Integrado de Atención de Emergencias y Urgencias.</t>
  </si>
  <si>
    <t>Supervisión de Oficiales de RAC-Triaje y la Implementación de RAC-Triaje en Salas de Emergencias Centros Hospitalarios</t>
  </si>
  <si>
    <t xml:space="preserve">Supervisión al llenado de historia clinica de emergencias, registro de indicadores y registro de todos los pacientes del libro de emergencias </t>
  </si>
  <si>
    <t xml:space="preserve">Adiestramiento de Soporte Vital Basico y Soporte Vital Avanzado del personal asistencial de salas de emergencias de los centros Hospitalarios </t>
  </si>
  <si>
    <t xml:space="preserve">Supervisión procedimiento de entrega, recibo y reposicion de carro de paro en salas de emergencias </t>
  </si>
  <si>
    <t>Monitoreo  del tablero de Indicadores de Gestión de las Salas de Emergencias de los Centros Hospitalarios.</t>
  </si>
  <si>
    <t>Seguimiento de Plan de Mejora de los Servicios de emergencias Centros hospitalarios</t>
  </si>
  <si>
    <t>Emergencias Médicas</t>
  </si>
  <si>
    <t>Seguimiento a la elaboración y/o actualización de los Planes de Emergencias de salud y Desastres Naturales SRS y CEAS</t>
  </si>
  <si>
    <t>Seguimiento a la funcionabilidad  de los  Planes de  Emergencias y Desastres Hospitalarios a través de los simulacros.</t>
  </si>
  <si>
    <t xml:space="preserve">Coordinación de preparación Operativo  feriado Navidad y Año Nuevo </t>
  </si>
  <si>
    <t xml:space="preserve">Coordinación de preparación Operativo  Semana Santa </t>
  </si>
  <si>
    <t>Coordinación  Preparativos y Respuesta a Temporada Ciclónica y Eventos de Salud Publica consecuentes</t>
  </si>
  <si>
    <t xml:space="preserve">Socialización de los estandares  de calidad de los cuidados de Enfermeria. </t>
  </si>
  <si>
    <t>Seguimiento al cumplimiento de los estándares de cuidados de enfermería</t>
  </si>
  <si>
    <t xml:space="preserve">Taller de capacitación sobre los cuidados de Enfermería a pacientes con transtornos psicológicos y enfermedades mentales en el ámbito Hospitalario y Ambulatorio. </t>
  </si>
  <si>
    <t>Enfermería</t>
  </si>
  <si>
    <t>Elaboracion de los Estados Financieros y sus notas de referencia.</t>
  </si>
  <si>
    <t>Análisis de Comportamiento de pago.</t>
  </si>
  <si>
    <t>Seguimiento a la elaboracion de los Estados Financiero de los Hospitales.</t>
  </si>
  <si>
    <t>Seguimiento a la ejecución presupuestaria SRS y CEAS</t>
  </si>
  <si>
    <t>Estados Financieros y notas</t>
  </si>
  <si>
    <t>Rendición oportuna de las  cuentas de anticipos financieros  para su regulación  en el período</t>
  </si>
  <si>
    <t>Seguimiento y control del comportamiento de los indicadores de glosas e  ingresos de captación directa</t>
  </si>
  <si>
    <t>Seguimiento y registro sistemático de informaciones financieras que alimentan sistema de indicadores para la generación de los reportes períodico e informes de los establecimientos.</t>
  </si>
  <si>
    <t xml:space="preserve">Segumiento y compilaciòn de la ejecuciòn presupuestaria consolidada de ingresos y egresos provenientes de las diferentes fuentes de financiamiento </t>
  </si>
  <si>
    <t xml:space="preserve">Cumplimiento del cierre de operaciones del año fiscal de acuerdo con las normativas emitidas porla DIGECOG y dar seguimiento al cierre de los establecimientos. </t>
  </si>
  <si>
    <t>1.2.2.4 Gestión de la Habilitación de los Establecimientos de la Red SNS</t>
  </si>
  <si>
    <t>Jornadas de Validación de Expedientes para la Habilitación de Servicios de Salud</t>
  </si>
  <si>
    <t>Seguimiento a la realización de encuesta de satisfacción a los usuarios.</t>
  </si>
  <si>
    <t>Coordinación de la elaboración de los planes de mejora de los EESS de la Red.</t>
  </si>
  <si>
    <t>Seguimiento a la implementación de los planes de mejora de los EESS.</t>
  </si>
  <si>
    <t>Coordinación de la implementación de los grupos focales.</t>
  </si>
  <si>
    <t>Seguimiento al proceso de referencia y contrareferencia de la Red.</t>
  </si>
  <si>
    <t>Seguimiento a la gestion de los buzones de sugerencias</t>
  </si>
  <si>
    <t>Visitas de acompañamiento a los CEAS sobre el cumplimiento de los procesos de gestión de usuarios (afiches de deberes y derechos, cartera de servicios, señalización interna).</t>
  </si>
  <si>
    <t>Coordinación de la gestión de las QDSR en los establecimientos.</t>
  </si>
  <si>
    <t>Coordinación de la actualización de las carteras de servicio de los establecimientos.</t>
  </si>
  <si>
    <t>Coordinación de la organización de la gestión dc citas en los establecimientos.</t>
  </si>
  <si>
    <t>1.2.2.3 Planes de mejora en los EES según informe de monitoreo de la calidad de los servicios</t>
  </si>
  <si>
    <t>Validación del Monitoreo de Autoevaluación Calidad de los Servicios en EESS.</t>
  </si>
  <si>
    <t>Capacitación en Autoevaluación Monitoreo de la Calidad de los Servicios, dirigido a los EESS</t>
  </si>
  <si>
    <t>Seguimiento de la autoevaluación Monitoreo de la Calidad de los Servicios por los EESS.</t>
  </si>
  <si>
    <t>Seguimiento a los Planes de Mejora de los EES de la Red.</t>
  </si>
  <si>
    <t>Capacitaciones en Humanización de los  Servicios de Salud dirigido a profesionales y técnicos de los EES</t>
  </si>
  <si>
    <t>Capacitaciones para la Implementación de la Guía para la prevención de eventos adversos prioritarios del Ministerio de Salud.</t>
  </si>
  <si>
    <t>Capacitaciones para la Implementación de la Guía para el análisis y la gestión de eventos adversos del Ministerio de Salud.</t>
  </si>
  <si>
    <t xml:space="preserve">Seguimiento al reporte oportuno de los EES </t>
  </si>
  <si>
    <t xml:space="preserve">Auditorias de calidad del dato en los EESS </t>
  </si>
  <si>
    <t>Validación de los Planes de mantenimiento preventivo de equipos e infraestructura 2023 de los EES</t>
  </si>
  <si>
    <t>Elaboración del Plan de Mantenimiento preventivo de los Centros de Primer Nivel y OR</t>
  </si>
  <si>
    <t>Supervisión a la implementación de los planes de mantenimiento de infraestructura y equipos 2023 de los EES</t>
  </si>
  <si>
    <t>Soportes Ejecución</t>
  </si>
  <si>
    <t>Supervision a la implementacion y reporte de los procesos de mantenimiento de infraestructura y equipos 2023 en los hospitales priorizados por SISMAP</t>
  </si>
  <si>
    <t>4.1.1.11 Fortalecimiento de la Gestión Contractual y procesos de compras en los Servicios Regionales de Salud (SRS) y sus establecimientos hospitalarios</t>
  </si>
  <si>
    <t>Implementación de la Ficha de Macroproceso Legal para las SRS y sus establecimientos hospitalarios</t>
  </si>
  <si>
    <t>Levantamiento y seguimiento de los casos litigiosos del Servicio Regional de Salud (SRS) y sus establecimientos hospitalarios (Actividad válida con el envío al/director/a regional y directora Jurídica DCSNS)</t>
  </si>
  <si>
    <t>Seguimiento a los agrimensores contratados para el levantamiento del estatus jurídico y titularidad de los inmuebles ocupado por el Servicio Regional de Salud (SRS) y sus establecimientos hospitalarios (Actividad válida con el envío al/director/a regional y directora Jurídica DCSNS)</t>
  </si>
  <si>
    <t>Seguimiento a los procesos de compras ejecutados por los centros hospitalarios bajo dependencia territorial del Servicio Regional de Salud (SRS) y EES (Actividad válida con el envío al/director/a regional y directora Jurídica DCSNS)</t>
  </si>
  <si>
    <t xml:space="preserve">Seguimiento de la gestión al suministro de reáctivos e insumos </t>
  </si>
  <si>
    <t xml:space="preserve">Reproducción y distribución de documentos de  los servicios de apoyo diagnóstico en laboratorios e imágenes </t>
  </si>
  <si>
    <t>Supervisión para la ampliación de la cartera de servicios a los EESS  y Centros Diagnósticos de los SRS priorizados</t>
  </si>
  <si>
    <t xml:space="preserve"> Seguimiento  a EES  que cuentan con laboratorios que realizan pruebas moleculares para el  diagnóstico de TB   (GeneXpert) y verificar la certificación de cabinas de bioseguridad</t>
  </si>
  <si>
    <t>Levantamiento para la  conformación de los comites de medicina transfuncional y clubes de donantes de sangre en EES</t>
  </si>
  <si>
    <t>Talleres de  capacitación al personal de los EES para la identificación  y seguimiento a victimas de violencia intrafamiliar.</t>
  </si>
  <si>
    <t>Supervisión o seguimiento a los CDx para el fortalecimiento de la provisión de los servicios   de laboratorio e  imágenes en los EES</t>
  </si>
  <si>
    <t>Acuse de recepción</t>
  </si>
  <si>
    <t>Formulario de supervisión</t>
  </si>
  <si>
    <t>Seguimiento o supervisión  de los servicios de laboratorio e imágenes para disminuir  la mortalidad materno infantil en  los EES</t>
  </si>
  <si>
    <t>Implementación y seguimiento  de los laboratorios de microbiologia en los EES materno infantil  verificar la certificación de cabinas de bioseguridad</t>
  </si>
  <si>
    <t>Supervisión EES recolectores y procesadores  en la implementación de los procedimientos del SUTMER</t>
  </si>
  <si>
    <t>Visita de seguimiento a los EES capacitados para validar el cumplimiento de los procedimientos normativos de malaria</t>
  </si>
  <si>
    <t>Coordinación de la capacitación a encargados de imágenes de los EES</t>
  </si>
  <si>
    <t>Taller de capacitación  al personal que transporta las muestras biologicas a los EES para el seguimiento a la  implementación del SUTMER</t>
  </si>
  <si>
    <t>Coordinación taller basico de radioproteccion para personal tecnico de imágenes</t>
  </si>
  <si>
    <t>Elaboración y difusión del Boletín de Información Estratégica Nacional del SUGEMI</t>
  </si>
  <si>
    <t>Talleres de capacitación sobre la metodología de estimación y programación de medicamentos e insumos de uso general a SRS y CEAS para el 2024</t>
  </si>
  <si>
    <t xml:space="preserve">Visita de supervisión de la gestión de suministro de medicamentos de VIH en los establecimientos de salud </t>
  </si>
  <si>
    <t>Visita de supervisión de la gestión de suministro de medicamentos de TB en los establecimientos de salud</t>
  </si>
  <si>
    <t>Visita de supervisión del cumplimiento de los procedimientos operativos del SUGEMI en los Hospitales y CPN</t>
  </si>
  <si>
    <t>Acompañamiento a los establecimientos de salud para la conformacion de los CFT  y promoción del uso racional de los medicamentos.</t>
  </si>
  <si>
    <t xml:space="preserve">Reporte de Pedidos Vs Despacho de PROMESE/CAL a CEAS y SRS </t>
  </si>
  <si>
    <t>Visita de supervisión de la gestión de suministro de medicamentos de Planificación Familiar en EES</t>
  </si>
  <si>
    <t>Seguimiento a la funcionalidad de los comités farmcoterapéuticos</t>
  </si>
  <si>
    <t>CFT conformados y por conformar. Sesiones efectuadas.</t>
  </si>
  <si>
    <t>Publicación portal y correo envío</t>
  </si>
  <si>
    <t>Talleres para la consolidación de la programación de medicamentos e insumos 2024</t>
  </si>
  <si>
    <t>Correo envío a DMI</t>
  </si>
  <si>
    <t>Actualizacion Subportales de transparencia</t>
  </si>
  <si>
    <t>Actualización Declaracion Jurada de Bienes</t>
  </si>
  <si>
    <t xml:space="preserve">Socialización sobre Portal de Transparencia a servidores publicos </t>
  </si>
  <si>
    <t>Socialización sobre el Sistema 311</t>
  </si>
  <si>
    <t xml:space="preserve">Respuestas a las QDRS </t>
  </si>
  <si>
    <t>Reporte de los QDRS</t>
  </si>
  <si>
    <t>Implementación del programa de Promoción del cepillado en la escuelas primarias del país</t>
  </si>
  <si>
    <t>Seguimiento a la implementación del Programa Comunidad Libre de Caries</t>
  </si>
  <si>
    <t xml:space="preserve">Reuniones de seguimiento, evaluación y control con equipo tecnico de odontologia </t>
  </si>
  <si>
    <t xml:space="preserve">Ejecución del plan de acciones para el acondicionamiento de infraestructura y equipamiento de las áreas de odontología  </t>
  </si>
  <si>
    <t>Monitoreo de los servicios odontològicos en los distintos EES</t>
  </si>
  <si>
    <t>DAR-FO-036 – Versión: 01</t>
  </si>
  <si>
    <t>DAR-FI-004 – Versión: 01</t>
  </si>
  <si>
    <t>Seguimiento a la implementación/actualización de CCC en CEAS priorizados de su demarcación</t>
  </si>
  <si>
    <t>Seguimiento a la implementación/actualización de CAF en los CEAS de su demarcación</t>
  </si>
  <si>
    <t>Elaboración/actualización de autodiagnóstico CAF en el SRS</t>
  </si>
  <si>
    <t>Elaboración de plan de mejora CAF en el SRS.</t>
  </si>
  <si>
    <t>Seguimiento al plan de mejora CAF anterior en el SRS.</t>
  </si>
  <si>
    <t>Elaboración del informe de autodiagnóstico y entrega de  sistema afinado de puntuación CAF</t>
  </si>
  <si>
    <t>Firma de Acuerdo de Evaluación Desempeño Institucional, alineado al plan de mejora CAF.</t>
  </si>
  <si>
    <t>Ejecución de las sesiones del Comité de Calidad del SRS</t>
  </si>
  <si>
    <t>Calidad en la Gestión</t>
  </si>
  <si>
    <t>Autodiagnóstico</t>
  </si>
  <si>
    <t>EDI</t>
  </si>
  <si>
    <t xml:space="preserve">Seguimiento al cumplimiento de los indicadores de SISMAP Salud de los CEAS priorizados de su demarcación </t>
  </si>
  <si>
    <t xml:space="preserve">Seguimiento al cumplimiento de los indicadores del Ranking Hospitalario de los CEAS de su demarcación </t>
  </si>
  <si>
    <t>Seguimiento a la ejecución de los adiestramientos de los documentos (políticas, manuales, procedimientos, entre otros) aprobados mensualmente</t>
  </si>
  <si>
    <t xml:space="preserve">4.1.1.14 Implementación del Sistema de Gestión de Riesgos </t>
  </si>
  <si>
    <t xml:space="preserve">4.1.1.15 Implementación de las NOBACI </t>
  </si>
  <si>
    <t>Elaboración matriz de riesgos y planes de tratamiento</t>
  </si>
  <si>
    <t>Seguimiento al plan de implementación NOBACI</t>
  </si>
  <si>
    <t>Matriz de riesgos</t>
  </si>
  <si>
    <t>Coordinación del proceso de análisis y rediseño de las estructuras hospitalarias</t>
  </si>
  <si>
    <t xml:space="preserve"> </t>
  </si>
  <si>
    <t>4.1.1.16 Ejecución del plan de innovación institucional para promoción de la mejora continua</t>
  </si>
  <si>
    <t xml:space="preserve">Seguimiento a los EES en la identificación de buenas prácticas.
</t>
  </si>
  <si>
    <t>Levantamiento de los proyectos y necesidades de cooperación de la Red SNS finalizados 2022, en ejecución 2023, futuros 2024</t>
  </si>
  <si>
    <t>Mesas de trabajo para la elaboración del Plan Operativo Anual 2024 de la OR y CEAS</t>
  </si>
  <si>
    <t>Elaboración de la memoria institucional 2023</t>
  </si>
  <si>
    <t>Socialización y elaboración de planes de mejora acorde a los hallazgos de los MEP</t>
  </si>
  <si>
    <t>Consolidación y validación de la plantilla SNCC F053 para el Plan Anual de Compras y Contrataciones</t>
  </si>
  <si>
    <t>Formulación del presupuesto 2024 de la OR y coordinación de los presupuestos CEAS</t>
  </si>
  <si>
    <t>POA OR y CEAS</t>
  </si>
  <si>
    <t>Informe Semestral (S1) y Memoria Anual (S2)</t>
  </si>
  <si>
    <t>Monitoreo y evaluación del POA 2023 OR y CEAS</t>
  </si>
  <si>
    <t>Matriz SNCC F053</t>
  </si>
  <si>
    <t>Presupuestos (PPGR6,7 y 8)</t>
  </si>
  <si>
    <t>Seguimiento a la planificación post evento obstétrico  en las personas adolescentes en los CEAS</t>
  </si>
  <si>
    <t>Capacitación sobre métodos anticonceptivos al personal de la Unidades de Atención Integral y las consultas diferenciadas para adolescentes</t>
  </si>
  <si>
    <t>Implementación en 5 CPN de Unidades especializadas para Promoción de Anticoncepción (UEPA)</t>
  </si>
  <si>
    <t>Seguimiento a la mejora de la cobertura de la Planificacion Post Evento Obstetrico en los hospitales priorizados</t>
  </si>
  <si>
    <t xml:space="preserve">Capacitación en  métodos de planificacion familiar en CPNA </t>
  </si>
  <si>
    <t>Materno, Infantil y Adolescentes</t>
  </si>
  <si>
    <t>Supervisión de la adherencia a los protocolos de los servicios materno-neonatales de los CEAS</t>
  </si>
  <si>
    <t>Análisis de los indicadores de la Sala Situacional de los CEAS</t>
  </si>
  <si>
    <t xml:space="preserve">Capacitación del personal de los CEAS en la Estrategia Código Rojo. </t>
  </si>
  <si>
    <t>Seguimiento a la implementación de la Estrategia Código Rojo por CEAS.</t>
  </si>
  <si>
    <t>Fortalecimiento de la estrategia IPAM (Identificacion de pacientes con morbilidades) en los CEAS</t>
  </si>
  <si>
    <t>Fortalecimiento y monitoreo en el cumplimiento de las normas de atencion en consulta prenatal en los CEAS.</t>
  </si>
  <si>
    <t>Seguimiento a la Implementación de la ruta de embarazadas con Sifilis y/o HIV en los principales CEAS</t>
  </si>
  <si>
    <t xml:space="preserve">Fortalecimiento de la capacidad de respuesta en la atencion materno neonatal  en 1 CEAS de 2do nivel de cada SRS </t>
  </si>
  <si>
    <t>Fortalecimiento y seguimiento al uso y correcto llenado de la historia clinica prenatal</t>
  </si>
  <si>
    <t xml:space="preserve">Capacitacion sobre prevencion de trastornos hipertensivos en el personal asistencial de los CEAS </t>
  </si>
  <si>
    <t>Seguimiento al apego de los protocolos de trastornos hipertensivos en el embarazo a los CEAS priorizados</t>
  </si>
  <si>
    <t>Talleres de prevención de infecciones nosocomiales al personal de enfermeria y conserjeria de UCIN.</t>
  </si>
  <si>
    <t>Talleres en   el cuidado del neurodesarrollo del RN en UCIN para enfermería.</t>
  </si>
  <si>
    <t>Vigilancia de la funcionabilidad de los equipos de UCIN mantenimiento preventivo  de equipos</t>
  </si>
  <si>
    <t>Seguimiento al Plan de Mejora para el fortalecimiento de la asistencia a Niños y Niñas menores de 5 años en CPNA priorizados.</t>
  </si>
  <si>
    <t>Seguimiento al uso y correcto llenado de la Cédula de Salud del niño/niña en los CEAS con énfasis en el hospital con mayor número de nacimientos de cada SRS</t>
  </si>
  <si>
    <t>Análisis de la cobertura de vacunas en niños de 0-4 años de edad, seguidos en Programas Especiales en los CEAS y en los CPNA</t>
  </si>
  <si>
    <t xml:space="preserve">Acompañamiento para la Elaboración y seguimiento Planes de Mejora de los Programas Madre Canguro </t>
  </si>
  <si>
    <t>Evaluación de 2 CEAS para la Expansión del Programa Madre Canguro</t>
  </si>
  <si>
    <t>Implementación del Programas Madre Canguro en 1 CEAS</t>
  </si>
  <si>
    <t>Evaluación de 2 CEAS para la Implementación de Salas de Estimulación Temprana</t>
  </si>
  <si>
    <t>Implementación de Salas de Estimulación Temprana en 1 CEAS</t>
  </si>
  <si>
    <t>Elaboración y seguimiento de los Planes de Mejora SRS para la Reducción de la Mortalidad en la Primera Infancia</t>
  </si>
  <si>
    <t>Adecuación de los planes de mejora de la metodología de Observación de la Práctica Clínica (OPC) según los resultados del monitoreo de calidad de los servicios.</t>
  </si>
  <si>
    <t>Matriz de Análisis de Situación CEAS completa al trimestre</t>
  </si>
  <si>
    <t>Supervisión del Registro en linea y entrega de los Certificados de Nacidos Vivos en CEAs priorizados</t>
  </si>
  <si>
    <t>Análisis de la cobertura de Registro en línea de los CEAS priorizados para la Estrategia de Registro Oportuno de nacimiento por SRS</t>
  </si>
  <si>
    <t>Supervisión de la identificación y derivación oportuna de las pacientes no declaradas o sin cédula a la Delegación (Ficha de Informacion General Prenatal) en los CEAS priorizados para la Estrategia de Registro Oportuno de nacimiento por SRS</t>
  </si>
  <si>
    <t>Analisis de la identificación y derivación oportuna de las pacientes no declaradas o sin cédula a la Delegación (Ficha de Informacion General Prenatal) en los CEAS priorizados para la Estrategia de Registro Oportuno de nacimiento</t>
  </si>
  <si>
    <t>Monitorear el registro en linea en CEAS no priorizados.</t>
  </si>
  <si>
    <t>1.1.2.5 Despliegue del Plan de Acción para disminución de los embarazos en adolescentes</t>
  </si>
  <si>
    <t xml:space="preserve">Reunión de coordinación con Primer Nivel para el abordaje de las personas adolescentes </t>
  </si>
  <si>
    <t>Supervisión de las condiciones esenciales de los servicios para personas adolescentes de los CEAS</t>
  </si>
  <si>
    <t xml:space="preserve">Socialización de las Guías Nacionales de Atención Integral a la Salud de Adolescentes con los CEAS y el  el Sistema Informatico de adolescentes (SIA) </t>
  </si>
  <si>
    <t xml:space="preserve">Evaluación de 5 CEAS para la Implementación de Unidades de Atencion en Salud para personas Adolescentes </t>
  </si>
  <si>
    <t xml:space="preserve">Elaboración y Seguimiento de los planes de mejora para fortalecimiento de los servicios pediatricos en los hospitales priorizados </t>
  </si>
  <si>
    <t>Seguimiento a la Implementación del Proyecto de Deteccion Oportuna de Cáncer Infantil en los CEAS seleccionados</t>
  </si>
  <si>
    <t xml:space="preserve">1.1.3.1 Ejecución del Programa para la disminución de la mortalidad por cáncer </t>
  </si>
  <si>
    <t>Mesa de trabajo con el equipo tecnico para  elaborar y direccionar  los planes de desarrollo e inversion  para el primer nivel</t>
  </si>
  <si>
    <t>Reunión de seguimiento a los planes de desarrollo e inversion  para el primer nivel</t>
  </si>
  <si>
    <t>Seguimiento a los Registro factualizaciòn y digitaciòn de poblaciòn en la Ficha Familiar.</t>
  </si>
  <si>
    <t>Talleres de capacitaciòn  a las UNAP para la realizacion de procesos de adscripción de la población.</t>
  </si>
  <si>
    <t>Seguimiento a los equipos de las UNAP para registro oportuno de las atenciones en el sistema de informaciòn de primer nivel de atenciòn</t>
  </si>
  <si>
    <t>Seguimiento a los CCDX  para la facturaciòn de los servicios.</t>
  </si>
  <si>
    <t>Levantamiento de condiciones y evaluaciòn de los EES de primer nivel (CPN y CCDX).</t>
  </si>
  <si>
    <t xml:space="preserve">Mesa de trabajo con directores de los Centros Hospialarios y CCDX  para implementaciòn del proceso de  referencia y contrareferencia  </t>
  </si>
  <si>
    <t>Seguimiento a las iniciativas de prevenciòn de  enfermedades cronicas no trasmisibles.</t>
  </si>
  <si>
    <t xml:space="preserve">Visitas de acompañamineto a los CPN para la impementacion accciones de promocion de estilo de vida saludable </t>
  </si>
  <si>
    <t>Capacitacion a los equipos de la UNAP en atencion a pacientes con enfermedes cronicas no transmisibles .</t>
  </si>
  <si>
    <t>Captura, seguimiento y evaluación de la estrategia de Adulto Mayor en las UNAP</t>
  </si>
  <si>
    <t>Monitoreo  de las  acciones de mediciòn de satisfacciòn de usuarios en el primer nivel de atenciòn</t>
  </si>
  <si>
    <t>Capacitación y reforzamiento para medición de satisfacción a equipos de atención a usuarios de CPN y CCDx.</t>
  </si>
  <si>
    <t>Reuniones  con los equipos de la UNAP y coordinadores de zona para  seguimiento a la adherencia de guias y protocolos en el primer nivel</t>
  </si>
  <si>
    <t xml:space="preserve">Monitoreo a los equipos de la UNAP al uso de las guias y protocolos </t>
  </si>
  <si>
    <t>Seguimiento a la conformaciòn y acciones  de Comite Salud  en las UNAP.</t>
  </si>
  <si>
    <t>Diagnóstico situacional de la conformación de los comités de UNAP</t>
  </si>
  <si>
    <t xml:space="preserve">Acompañamiento y Seguimiento a los equipos de la UNAP para  la captaciòn,  seguimiento al crecimiento y desarrollo, vigilancia del estado nutricional Menores de 5 años </t>
  </si>
  <si>
    <t>Captaciòn y seguimiento a Embarazadas, puerperas y Recien nacidos  según guias y protocolos</t>
  </si>
  <si>
    <t>Visitas a los CPN para el seguimiento a la atencion en salud Sexual y Reporductiva(Planificacion Familiar, PAP, ITS, entre otros)</t>
  </si>
  <si>
    <t>Seguimiento a los programas de enfermedades transmisibles con enfasis en vectores en primer nivel de atenciòn.</t>
  </si>
  <si>
    <t>Reunion de Socializacion en los CPN del Manual de Procedimientos para la prevencion, manejo, diagnostico y tratamiento de la malaria en el primer nivel de atenciòn.</t>
  </si>
  <si>
    <t>Ejecución Plan de Capacitacion SRS-2023</t>
  </si>
  <si>
    <t>Seguimiento ejecución plan capacitación 2023 del SRS y los CEAS.</t>
  </si>
  <si>
    <t>Elaboración del Plan de Capacitación SRS-2024</t>
  </si>
  <si>
    <t>Detección necesidades capacitacion por departamento SRS y CEASl-Plan 2024</t>
  </si>
  <si>
    <t>Acuerdo de desempeño 2023</t>
  </si>
  <si>
    <t>Evaluación de desempeño 2023</t>
  </si>
  <si>
    <t>Encuesta de clima laboral o Plan de Mejora</t>
  </si>
  <si>
    <t>Seguimiento al Plan de Mejora Clima Laboral</t>
  </si>
  <si>
    <t>3.2.2.3 Ejecución del Plan de Seguridad y Salud ocupacional y Plan de gestion de Riesgos</t>
  </si>
  <si>
    <t>Implementación del Proceso de Auditoría Médica</t>
  </si>
  <si>
    <t>Elaboración de reporte y seguimiento de incidentes laborales.</t>
  </si>
  <si>
    <t>Elaboración  de reporte consolidado y seguimiento  del personal  pasivo por enfermedad en el SRS ,(Direccion regional y centros de salud)</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</si>
  <si>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</si>
  <si>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</si>
  <si>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</si>
  <si>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 xml:space="preserve"> Planificacion de RRHH 2024</t>
  </si>
  <si>
    <t>Plantillas MAP4</t>
  </si>
  <si>
    <t xml:space="preserve">Actualización y manteniemiento de portales web  </t>
  </si>
  <si>
    <t xml:space="preserve">Soportes incidencias tecnológicas atendidas </t>
  </si>
  <si>
    <t xml:space="preserve">Inventario de activos tecnológicos </t>
  </si>
  <si>
    <t>Levantamiento infraestructura tecnológica de la Red</t>
  </si>
  <si>
    <t>Reporte plataforma TIC</t>
  </si>
  <si>
    <t> </t>
  </si>
  <si>
    <t>SRSCO  1.1.1.4.01</t>
  </si>
  <si>
    <t>SRSCO 1.1.1.4.02</t>
  </si>
  <si>
    <t>SRSCO 1.1.1.4.03</t>
  </si>
  <si>
    <t>SRSCO 1.1.1.4.04</t>
  </si>
  <si>
    <t>SRSCO 1.1.1.4.05</t>
  </si>
  <si>
    <t>SRSCO 1.1.1.4.06</t>
  </si>
  <si>
    <t>SRSCO 1.1.1.5.08</t>
  </si>
  <si>
    <t>SRSCO 1.1.1.5.07</t>
  </si>
  <si>
    <t>SRSCO 1.1.1.5.09</t>
  </si>
  <si>
    <t>SRSCO 1.1.1.5.10</t>
  </si>
  <si>
    <t>SRSCO 1.1.1.5.11</t>
  </si>
  <si>
    <t>SRSCO 1.1.2.2.01</t>
  </si>
  <si>
    <t>SRSCO 1.1.2.2.02</t>
  </si>
  <si>
    <t>SRSCO  1.1.1.1.01</t>
  </si>
  <si>
    <t>SRSCO 1.1.1.1.02</t>
  </si>
  <si>
    <t>SRSCO  1.1.1.1.03</t>
  </si>
  <si>
    <t>SRSCO  1.1.1.1.04</t>
  </si>
  <si>
    <t>SRSCO  1.1.1.1.05</t>
  </si>
  <si>
    <t>SRSCO  1.1.1.2.01</t>
  </si>
  <si>
    <t>SRSCO  1.1.1.2.02</t>
  </si>
  <si>
    <t>SRSCO  1.1.1.2.03</t>
  </si>
  <si>
    <t>SRSCO 1.1.1.3.01</t>
  </si>
  <si>
    <t>SRSCO 1.1.1.3.02</t>
  </si>
  <si>
    <t>SRSCO 1.1.1.3.04</t>
  </si>
  <si>
    <t>SRSCO 1.1.1.3.05</t>
  </si>
  <si>
    <t>SRSCO 1.1.1.3.06</t>
  </si>
  <si>
    <t>SRSCO 1.1.1.3.07</t>
  </si>
  <si>
    <t>SRSCO 1.1.1.3.08</t>
  </si>
  <si>
    <t>SRSCO 1.1.1.3.09</t>
  </si>
  <si>
    <t>SRSCO 1.1.1.3.10</t>
  </si>
  <si>
    <t>SRSCO 1.1.1.5.01</t>
  </si>
  <si>
    <t>SRSCO 1.1.1.5.02</t>
  </si>
  <si>
    <t>SRSCO 1.1.1.5.03</t>
  </si>
  <si>
    <t>SRSCO 1.1.1.5.04</t>
  </si>
  <si>
    <t>SRSCO 1.1.1.5.05</t>
  </si>
  <si>
    <t>SRSCO 1.1.1.5.06</t>
  </si>
  <si>
    <t>SRSCO 1.1.1.6.01</t>
  </si>
  <si>
    <t>SRSCO 1.1.1.6.02</t>
  </si>
  <si>
    <t>SRSCO 1.1.1.6.03</t>
  </si>
  <si>
    <t>SRSCO 1.1.1.6.04</t>
  </si>
  <si>
    <t>SRSCO 1.1.1.6.05</t>
  </si>
  <si>
    <t>SRSCO 1.1.1.6.06</t>
  </si>
  <si>
    <t>SRSCO 1.1.1.6.07</t>
  </si>
  <si>
    <t>SRSCO 1.1.1.7.01</t>
  </si>
  <si>
    <t>SRSCO 1.1.1.7.02</t>
  </si>
  <si>
    <t>SRSCO 1.1.1.8.01</t>
  </si>
  <si>
    <t>SRSCO 1.1.1.8.02</t>
  </si>
  <si>
    <t>SRSCO 1.1.1.8.03</t>
  </si>
  <si>
    <t>SRSCO 1.1.1.8.04</t>
  </si>
  <si>
    <t>SRSCO 1.1.1.8.05</t>
  </si>
  <si>
    <t>SRSCO 1.1.2.1.01</t>
  </si>
  <si>
    <t>SRSCO 1.1.2.1.02</t>
  </si>
  <si>
    <t>SRSCO 1.1.2.1.03</t>
  </si>
  <si>
    <t>SRSCO 1.1.2.1.04</t>
  </si>
  <si>
    <t>SRSCO 1.1.2.1.05</t>
  </si>
  <si>
    <t>SRSCO 1.1.2.2.03</t>
  </si>
  <si>
    <t>SRSCO  1.1.2.2.04</t>
  </si>
  <si>
    <t>SRSCO 1.1.2.2.05</t>
  </si>
  <si>
    <t>SRSCO 1.1.2.2.06</t>
  </si>
  <si>
    <t>SRSCO 1.1.2.2.07</t>
  </si>
  <si>
    <t>SRSCO 1.1.2.2.08</t>
  </si>
  <si>
    <t>SRSCO  1.1.2.2.09</t>
  </si>
  <si>
    <t>SRSCO 1.1.2.2.10</t>
  </si>
  <si>
    <t>SRSCO 1.1.2.2.11</t>
  </si>
  <si>
    <t>SRSCO 1.1.2.2.12</t>
  </si>
  <si>
    <t>SRSCO 1.1.2.2.13</t>
  </si>
  <si>
    <t>SRSCO 1.1.2.2.14</t>
  </si>
  <si>
    <t>SRSCO 1.1.2.2.15</t>
  </si>
  <si>
    <t>SRSCO 1.1.2.2.16</t>
  </si>
  <si>
    <t>SRSCO 1.1.2.2.17</t>
  </si>
  <si>
    <t>SRSCO 1.1.2.2.18</t>
  </si>
  <si>
    <t>SRSCO 1.1.2.2.19</t>
  </si>
  <si>
    <t>SRSCO 1.1.2.2.20</t>
  </si>
  <si>
    <t>SRSCO 1.1.2.2.21</t>
  </si>
  <si>
    <t>SRSCO 1.1.2.2.22</t>
  </si>
  <si>
    <t>SRSCO 1.1.2.2.23</t>
  </si>
  <si>
    <t>SRSCO 1.1.2.2.24</t>
  </si>
  <si>
    <t>SRSCO 1.1.2.2.25</t>
  </si>
  <si>
    <t>SRSCO 1.1.2.2.26</t>
  </si>
  <si>
    <t>SRSCO 1.1.2.2.27</t>
  </si>
  <si>
    <t>SRSCO 1.1.2.2.28</t>
  </si>
  <si>
    <t>SRSCO 1.1.2.2.29</t>
  </si>
  <si>
    <t>SRSCO 1.1.2.3.01</t>
  </si>
  <si>
    <t>SRSCO 1.1.2.3.02</t>
  </si>
  <si>
    <t>SRSCO 1.1.2.3.03</t>
  </si>
  <si>
    <t>SRSCO 1.1.2.3.04</t>
  </si>
  <si>
    <t>SRSCO 1.1.2.3.05</t>
  </si>
  <si>
    <t>SRSCO 1.1.2.5.01</t>
  </si>
  <si>
    <t>SRSCO 1.1.2.5.02</t>
  </si>
  <si>
    <t>SRSCO 1.1.2.5.03</t>
  </si>
  <si>
    <t>SRSCO 1.1.2.5.04</t>
  </si>
  <si>
    <t>SRSCO 1.1.3.1.01</t>
  </si>
  <si>
    <t>SRSCO 1.1.3.2.01</t>
  </si>
  <si>
    <t>SRSCO 1.1.3.2.02</t>
  </si>
  <si>
    <t>SRSCO 1.1.3.2.03</t>
  </si>
  <si>
    <t>SRSCO 1.1.3.2.04</t>
  </si>
  <si>
    <t>SRSCO 1.1.4.1.01</t>
  </si>
  <si>
    <t>SRSCO  1.1.1.3.03</t>
  </si>
  <si>
    <t>SRSCO 1.1.4.1.02</t>
  </si>
  <si>
    <t>SRSCO 1.1.4.2.01</t>
  </si>
  <si>
    <t>SRSCO 1.1.4.2.02</t>
  </si>
  <si>
    <t>SRSCO 1.1.4.3.01</t>
  </si>
  <si>
    <t>SRSCO 1.1.4.3.02</t>
  </si>
  <si>
    <t>SRSCO 1.1.4.3.03</t>
  </si>
  <si>
    <t>SRSCO 1.1.4.3.04</t>
  </si>
  <si>
    <t>SRSCO 1.1.4.4.01</t>
  </si>
  <si>
    <t>SRSCO 1.1.4.4.02</t>
  </si>
  <si>
    <t>SRSCO 1.1.4.4.03</t>
  </si>
  <si>
    <t>SRSCO 1.1.4.4.04</t>
  </si>
  <si>
    <t>SRSCO 1.1.4.4.05</t>
  </si>
  <si>
    <t>SRSCO 1.1.4.4.06</t>
  </si>
  <si>
    <t>SRSCO 1.1.4.4.07</t>
  </si>
  <si>
    <t>SRSCO 1.1.5.1.01</t>
  </si>
  <si>
    <t>SRSCO 1.1.5.1.02</t>
  </si>
  <si>
    <t>SRSCO 1.1.5.1.03</t>
  </si>
  <si>
    <t>SRSCO 1.1.5.1.04</t>
  </si>
  <si>
    <t>SRSCO 1.1.5.1.05</t>
  </si>
  <si>
    <t>SRSCO 1.1.5.1.06</t>
  </si>
  <si>
    <t>SRSCO 1.1.5.1.07</t>
  </si>
  <si>
    <t>SRSCO 1.1.5.1.08</t>
  </si>
  <si>
    <t>SRSCO 1.1.5.2.01</t>
  </si>
  <si>
    <t>SRSCO 1.1.5.2.02</t>
  </si>
  <si>
    <t>SRSCO 1.1.5.2.03</t>
  </si>
  <si>
    <t>SRSCO 1.1.5.2.04</t>
  </si>
  <si>
    <t>SRSCO 1.1.5.2.05</t>
  </si>
  <si>
    <t>SRSCO  1.2.2.1.01</t>
  </si>
  <si>
    <t>SRSCO 1.2.2.1.02</t>
  </si>
  <si>
    <t>SRSCO 1.2.2.1.03</t>
  </si>
  <si>
    <t>SRSCO 1.2.2.1.04</t>
  </si>
  <si>
    <t>SRSCO 1.2.2.1.05</t>
  </si>
  <si>
    <t>SRSCO 1.2.2.2.01</t>
  </si>
  <si>
    <t>SRSCO 1.2.2.2.02</t>
  </si>
  <si>
    <t>SRSCO 1.2.2.2.03</t>
  </si>
  <si>
    <t>SRSCO 1.2.2.2.04</t>
  </si>
  <si>
    <t>SRSCO 1.2.2.2.05</t>
  </si>
  <si>
    <t>SRSCO 1.2.2.2.06</t>
  </si>
  <si>
    <t>SRSCO  1.2.2.2.07</t>
  </si>
  <si>
    <t>SRSCO 1.2.2.2.08</t>
  </si>
  <si>
    <t>SRSCO 1.2.2.2.09</t>
  </si>
  <si>
    <t>SRSCO 1.2.2.2.10</t>
  </si>
  <si>
    <t>SRSCO 1.2.2.3.01</t>
  </si>
  <si>
    <t>SRSCO 1.2.2.3.02</t>
  </si>
  <si>
    <t>SRSCO 1.2.2.3.03</t>
  </si>
  <si>
    <t>SRSCO 1.2.2.3.04</t>
  </si>
  <si>
    <t>SRSCO 1.2.2.3.05</t>
  </si>
  <si>
    <t>SRSCO 1.2.2.4.01</t>
  </si>
  <si>
    <t>SRSCO 2.1.1.1.01</t>
  </si>
  <si>
    <t>SRSCO 2.1.1.1.02</t>
  </si>
  <si>
    <t>SRSCO  2.1.1.3.01</t>
  </si>
  <si>
    <t>SRSCO 2.1.1.3.02</t>
  </si>
  <si>
    <t>SRSCO 2.1.1.3.03</t>
  </si>
  <si>
    <t>SRSCO 2.1.1.4.01</t>
  </si>
  <si>
    <t>SRSCO 2.1.1.4.02</t>
  </si>
  <si>
    <t>SRSCO 2.1.1.4.03</t>
  </si>
  <si>
    <t>SRSCO 2.1.1.6.01</t>
  </si>
  <si>
    <t>SRSCO 2.1.1.6.02</t>
  </si>
  <si>
    <t>SRSCO 2.1.1.6.03</t>
  </si>
  <si>
    <t>SRSCO 2.1.1.6.04</t>
  </si>
  <si>
    <t>SRSCO 3.2.2.1.01</t>
  </si>
  <si>
    <t>SRSCO 3.2.2.1.02</t>
  </si>
  <si>
    <t>SRSCO 3.2.2.1.03</t>
  </si>
  <si>
    <t>SRSCO 3.2.2.1.04</t>
  </si>
  <si>
    <t>SRSCO 3.2.2.2.01</t>
  </si>
  <si>
    <t>SRSCO  3.2.2.2.02</t>
  </si>
  <si>
    <t>SRSCO 3.2.2.3.01</t>
  </si>
  <si>
    <t>SRSCO 3.2.2.3.02</t>
  </si>
  <si>
    <t>SRSCO 3.2.2.3.03</t>
  </si>
  <si>
    <t>SRSCO 3.2.2.3.04</t>
  </si>
  <si>
    <t>SRSCO 3.2.2.3.05</t>
  </si>
  <si>
    <t>SRSCO 3.2.2.3.06</t>
  </si>
  <si>
    <t>SRSCO 3.2.2.3.07</t>
  </si>
  <si>
    <t>SRSCO 4.1.1.1.01</t>
  </si>
  <si>
    <t>SRSCO 4.1.1.1.02</t>
  </si>
  <si>
    <t>SRSCO 1.1.4.1.03</t>
  </si>
  <si>
    <t>SRSCO 4.1.1.1.03</t>
  </si>
  <si>
    <t>SRSCO 4.1.1.1.04</t>
  </si>
  <si>
    <t>SRSCO 4.1.1.2.02</t>
  </si>
  <si>
    <t>SRSCO 4.1.1.3.01</t>
  </si>
  <si>
    <t>SRSCO 4.1.1.4.01</t>
  </si>
  <si>
    <t>SRSCO 4.1.1.5.01</t>
  </si>
  <si>
    <t>SRSCO 4.1.1.5.02</t>
  </si>
  <si>
    <t>SRSCO 4.1.1.5.03</t>
  </si>
  <si>
    <t>SRSCO 4.1.1.5.04</t>
  </si>
  <si>
    <t>SRSCO 4.1.1.5.05</t>
  </si>
  <si>
    <t>SRSCO 4.1.1.10.01</t>
  </si>
  <si>
    <t>SRSCO 4.1.1.10.02</t>
  </si>
  <si>
    <t>SRSCO 4.1.1.10.03</t>
  </si>
  <si>
    <t>SRSCO 4.1.1.10.04</t>
  </si>
  <si>
    <t>SRSCO 4.1.1.10.05</t>
  </si>
  <si>
    <t>SRSCO 4.1.1.10.06</t>
  </si>
  <si>
    <t>SRSCO 4.1.1.10.07</t>
  </si>
  <si>
    <t>SRSCO  4.1.1.11.01</t>
  </si>
  <si>
    <t>SRSCO 4.1.1.11.02</t>
  </si>
  <si>
    <t>SRSCO 4.1.2.1.05</t>
  </si>
  <si>
    <t>SRSCO 4.1.2.1.06</t>
  </si>
  <si>
    <t>SRSCO 4.1.2.1.07</t>
  </si>
  <si>
    <t>SRSCO 4.1.2.1.08</t>
  </si>
  <si>
    <t>SRSCO 4.1.2.1.09</t>
  </si>
  <si>
    <t>SRSCO 4.1.3.1.01</t>
  </si>
  <si>
    <t>SRSCO 4.1.3.1.02</t>
  </si>
  <si>
    <t>SRSCO 4.1.3.1.03</t>
  </si>
  <si>
    <t>SRSCO 4.1.3.1.04</t>
  </si>
  <si>
    <t>SRSCO 4.1.3.1.05</t>
  </si>
  <si>
    <t>SRSCO 4.1.3.2.01</t>
  </si>
  <si>
    <t>SRSCO 4.1.3.3.01</t>
  </si>
  <si>
    <t>SRSCO  4.1.3.3.02</t>
  </si>
  <si>
    <t>SRSCO 4.1.1.2.01</t>
  </si>
  <si>
    <t>SRSCO 4.1.1.5.06</t>
  </si>
  <si>
    <t>SRSCO 4.1.1.5.07</t>
  </si>
  <si>
    <t>SRSCO 4.1.1.5.08</t>
  </si>
  <si>
    <t>SRSCO 4.1.1.6.01</t>
  </si>
  <si>
    <t>SRSCO 4.1.1.6.02</t>
  </si>
  <si>
    <t>SRSCO 4.1.1.7.01</t>
  </si>
  <si>
    <t>SRSCO  4.1.1.7.02</t>
  </si>
  <si>
    <t>SRSCO 4.1.1.8.01</t>
  </si>
  <si>
    <t>SRSCO 4.1.1.8.02</t>
  </si>
  <si>
    <t>SRSCO 4.1.1.8.03</t>
  </si>
  <si>
    <t>SRSCO 4.1.1.8.04</t>
  </si>
  <si>
    <t>SRSCO 4.1.1.8.05</t>
  </si>
  <si>
    <t>SRSCO 4.1.1.8.06</t>
  </si>
  <si>
    <t>SRSCO 4.1.1.9.01</t>
  </si>
  <si>
    <t>SRSCO 4.1.1.9.02</t>
  </si>
  <si>
    <t>SRSCO 4.1.1.9.03</t>
  </si>
  <si>
    <t>SRSCO 4.1.1.9.04</t>
  </si>
  <si>
    <t>SRSCO 4.1.1.11.03</t>
  </si>
  <si>
    <t>SRSCO 4.1.1.11.04</t>
  </si>
  <si>
    <t>SRSCO 4.1.1.11.05</t>
  </si>
  <si>
    <t>SRSCO 4.1.1.11.06</t>
  </si>
  <si>
    <t>SRSCO 4.1.1.11.07</t>
  </si>
  <si>
    <t>SRSCO 4.1.1.12.01</t>
  </si>
  <si>
    <t>SRSCO 4.1.1.12.02</t>
  </si>
  <si>
    <t>SRSCO 4.1.1.12.03</t>
  </si>
  <si>
    <t>SRSCO 4.1.1.13.01</t>
  </si>
  <si>
    <t>SRSCO 4.1.1.14.01</t>
  </si>
  <si>
    <t>SRSCO 4.1.1.16.01</t>
  </si>
  <si>
    <t>SRSCO 4.1.1.15.01</t>
  </si>
  <si>
    <t>SRSCO 4.1.2.1.01</t>
  </si>
  <si>
    <t>SRSCO 4.1.2.1.02</t>
  </si>
  <si>
    <t>SRSCO 4.1.2.1.04</t>
  </si>
  <si>
    <t>SRSCO 4.1.2.1.03</t>
  </si>
  <si>
    <t xml:space="preserve">SERVICIO REGIONAL DE SALUD CIBAO OCCIDENTAL </t>
  </si>
  <si>
    <t>Plan Operativo Anual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</si>
</sst>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1" x14ac:knownFonts="1">
    <font>
      <sz val="11"/>
      <color theme="1"/>
      <name val="Calibri"/>
      <family val="2"/>
      <scheme val="minor"/>
    </font>
    <font>
      <sz val="10"/>
      <name val="Times New Roman"/>
      <family val="1"/>
    </font>
    <font>
      <sz val="10"/>
      <name val="Arial"/>
      <family val="2"/>
    </font>
    <font>
      <sz val="10"/>
      <name val="Arial"/>
      <family val="2"/>
    </font>
    <font>
      <sz val="8"/>
      <name val="Calibri"/>
      <family val="2"/>
    </font>
    <font>
      <sz val="9"/>
      <color indexed="8"/>
      <name val="Arial"/>
      <family val="2"/>
    </font>
    <font>
      <b/>
      <sz val="9"/>
      <name val="Arial"/>
      <family val="2"/>
    </font>
    <font>
      <sz val="9"/>
      <name val="Arial"/>
      <family val="2"/>
    </font>
    <font>
      <sz val="9"/>
      <color indexed="8"/>
      <name val="Arial"/>
      <family val="2"/>
    </font>
    <font>
      <b/>
      <sz val="10"/>
      <name val="Times New Roman"/>
      <family val="1"/>
    </font>
    <font>
      <sz val="9.9"/>
      <color indexed="8"/>
      <name val="Times New Roman"/>
      <family val="1"/>
    </font>
    <font>
      <sz val="11"/>
      <color theme="1"/>
      <name val="Calibri"/>
      <family val="2"/>
      <scheme val="minor"/>
    </font>
    <font>
      <sz val="11"/>
      <color theme="0"/>
      <name val="Calibri"/>
      <family val="2"/>
      <scheme val="minor"/>
    </font>
    <font>
      <sz val="12"/>
      <color theme="1"/>
      <name val="Calibri"/>
      <family val="2"/>
      <scheme val="minor"/>
    </font>
    <font>
      <b/>
      <sz val="11"/>
      <color theme="1"/>
      <name val="Calibri"/>
      <family val="2"/>
      <scheme val="minor"/>
    </font>
    <font>
      <sz val="11"/>
      <color theme="1"/>
      <name val="Times New Roman"/>
      <family val="1"/>
    </font>
    <font>
      <sz val="10"/>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1"/>
      <name val="Cambria"/>
      <family val="1"/>
      <scheme val="major"/>
    </font>
    <font>
      <b/>
      <sz val="9"/>
      <color theme="1"/>
      <name val="Calibri"/>
      <family val="2"/>
      <scheme val="minor"/>
    </font>
    <font>
      <sz val="9"/>
      <color theme="1"/>
      <name val="Calibri"/>
      <family val="2"/>
      <scheme val="minor"/>
    </font>
    <font>
      <sz val="9"/>
      <color theme="1"/>
      <name val="Arial"/>
      <family val="2"/>
    </font>
    <font>
      <sz val="10"/>
      <color theme="0"/>
      <name val="Calibri"/>
      <family val="2"/>
      <scheme val="minor"/>
    </font>
    <font>
      <sz val="10"/>
      <color theme="0"/>
      <name val="Times New Roman"/>
      <family val="1"/>
    </font>
    <font>
      <b/>
      <sz val="11"/>
      <color theme="1"/>
      <name val="Times New Roman"/>
      <family val="1"/>
    </font>
    <font>
      <sz val="10"/>
      <color theme="1"/>
      <name val="Times New Roman"/>
      <family val="1"/>
    </font>
    <font>
      <b/>
      <sz val="10"/>
      <color theme="1"/>
      <name val="Times New Roman"/>
      <family val="1"/>
    </font>
    <font>
      <b/>
      <sz val="22"/>
      <color theme="1"/>
      <name val="Calibri"/>
      <family val="2"/>
      <scheme val="minor"/>
    </font>
    <font>
      <b/>
      <sz val="22"/>
      <color theme="1"/>
      <name val="Times New Roman"/>
      <family val="1"/>
    </font>
  </fonts>
  <fills count="34">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4" tint="0.79998168889431442"/>
        <bgColor theme="4" tint="0.79998168889431442"/>
      </patternFill>
    </fill>
    <fill>
      <patternFill patternType="solid">
        <fgColor theme="4" tint="0.39997558519241921"/>
        <bgColor indexed="64"/>
      </patternFill>
    </fill>
    <fill>
      <patternFill patternType="solid">
        <fgColor rgb="FFF573F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style="thin">
        <color rgb="FFABABAB"/>
      </left>
      <right/>
      <top style="thin">
        <color rgb="FFABABAB"/>
      </top>
      <bottom/>
      <diagonal/>
    </border>
    <border>
      <left style="thin">
        <color indexed="64"/>
      </left>
      <right style="thin">
        <color theme="4"/>
      </right>
      <top/>
      <bottom/>
      <diagonal/>
    </border>
    <border>
      <left style="thin">
        <color theme="4"/>
      </left>
      <right style="thin">
        <color theme="4"/>
      </right>
      <top/>
      <bottom/>
      <diagonal/>
    </border>
    <border>
      <left style="thin">
        <color theme="4"/>
      </left>
      <right style="thin">
        <color indexed="64"/>
      </right>
      <top/>
      <bottom/>
      <diagonal/>
    </border>
  </borders>
  <cellStyleXfs count="9">
    <xf numFmtId="0" fontId="0" fillId="0" borderId="0"/>
    <xf numFmtId="43" fontId="11" fillId="0" borderId="0" applyFont="0" applyFill="0" applyBorder="0" applyAlignment="0" applyProtection="0"/>
    <xf numFmtId="43" fontId="2" fillId="0" borderId="0" applyFont="0" applyFill="0" applyBorder="0" applyAlignment="0" applyProtection="0"/>
    <xf numFmtId="0" fontId="1" fillId="0" borderId="0"/>
    <xf numFmtId="0" fontId="11" fillId="0" borderId="0"/>
    <xf numFmtId="0" fontId="2" fillId="0" borderId="0"/>
    <xf numFmtId="0" fontId="3" fillId="0" borderId="0"/>
    <xf numFmtId="0" fontId="13" fillId="0" borderId="0"/>
    <xf numFmtId="9" fontId="11" fillId="0" borderId="0" applyFont="0" applyFill="0" applyBorder="0" applyAlignment="0" applyProtection="0"/>
  </cellStyleXfs>
  <cellXfs count="289">
    <xf numFmtId="0" fontId="0" fillId="0" borderId="0" xfId="0"/>
    <xf numFmtId="0" fontId="15" fillId="0" borderId="0" xfId="0" applyFont="1"/>
    <xf numFmtId="0" fontId="1" fillId="0" borderId="0" xfId="3"/>
    <xf numFmtId="0" fontId="16" fillId="0" borderId="0" xfId="3" applyFont="1"/>
    <xf numFmtId="0" fontId="12" fillId="5" borderId="0" xfId="0" applyFont="1" applyFill="1"/>
    <xf numFmtId="0" fontId="1" fillId="5" borderId="0" xfId="3" applyFill="1"/>
    <xf numFmtId="0" fontId="20" fillId="0" borderId="1" xfId="0" applyFont="1" applyBorder="1"/>
    <xf numFmtId="0" fontId="0" fillId="0" borderId="1" xfId="0" applyBorder="1"/>
    <xf numFmtId="0" fontId="14" fillId="0" borderId="0" xfId="0" applyFont="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0" fillId="0" borderId="12" xfId="0" applyFont="1" applyBorder="1"/>
    <xf numFmtId="0" fontId="20" fillId="0" borderId="3" xfId="0" applyFont="1" applyBorder="1"/>
    <xf numFmtId="0" fontId="20" fillId="0" borderId="5" xfId="0" applyFont="1" applyBorder="1"/>
    <xf numFmtId="0" fontId="0" fillId="0" borderId="13" xfId="0" applyBorder="1"/>
    <xf numFmtId="0" fontId="13" fillId="0" borderId="0" xfId="7"/>
    <xf numFmtId="0" fontId="13" fillId="0" borderId="1" xfId="7" applyBorder="1"/>
    <xf numFmtId="0" fontId="13" fillId="0" borderId="1" xfId="7" applyBorder="1" applyAlignment="1">
      <alignment wrapText="1"/>
    </xf>
    <xf numFmtId="0" fontId="13" fillId="0" borderId="0" xfId="7" applyAlignment="1">
      <alignment wrapText="1"/>
    </xf>
    <xf numFmtId="0" fontId="13" fillId="0" borderId="1" xfId="7" applyBorder="1" applyAlignment="1">
      <alignment vertical="top" wrapText="1"/>
    </xf>
    <xf numFmtId="0" fontId="13" fillId="0" borderId="1" xfId="7" applyBorder="1" applyAlignment="1">
      <alignment vertical="top"/>
    </xf>
    <xf numFmtId="0" fontId="13" fillId="0" borderId="0" xfId="7" applyAlignment="1">
      <alignment vertical="top"/>
    </xf>
    <xf numFmtId="0" fontId="15" fillId="0" borderId="0" xfId="0" applyFont="1" applyAlignment="1">
      <alignment horizontal="center" vertical="center"/>
    </xf>
    <xf numFmtId="0" fontId="13" fillId="0" borderId="1" xfId="7" applyBorder="1" applyAlignment="1">
      <alignment horizontal="left" vertical="center" wrapText="1"/>
    </xf>
    <xf numFmtId="0" fontId="13" fillId="0" borderId="1" xfId="7" applyBorder="1" applyAlignment="1">
      <alignment horizontal="left" vertical="center"/>
    </xf>
    <xf numFmtId="0" fontId="13" fillId="0" borderId="0" xfId="7" applyAlignment="1">
      <alignment horizontal="left" vertical="center"/>
    </xf>
    <xf numFmtId="0" fontId="0" fillId="5" borderId="1" xfId="0" applyFill="1" applyBorder="1"/>
    <xf numFmtId="0" fontId="0" fillId="5" borderId="8" xfId="0" applyFill="1" applyBorder="1"/>
    <xf numFmtId="0" fontId="14" fillId="0" borderId="14" xfId="0" applyFont="1" applyBorder="1"/>
    <xf numFmtId="0" fontId="14" fillId="0" borderId="15" xfId="0" applyFont="1" applyBorder="1"/>
    <xf numFmtId="0" fontId="0" fillId="0" borderId="16" xfId="0" applyBorder="1"/>
    <xf numFmtId="0" fontId="0" fillId="0" borderId="17" xfId="0" applyBorder="1"/>
    <xf numFmtId="0" fontId="14" fillId="0" borderId="18" xfId="0" applyFont="1"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1" fillId="0" borderId="19" xfId="0" applyFont="1" applyBorder="1" applyAlignment="1">
      <alignment horizontal="left" vertical="top"/>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18" fillId="6" borderId="1" xfId="0" applyFont="1" applyFill="1" applyBorder="1" applyAlignment="1">
      <alignment horizontal="center" vertical="center"/>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8" fillId="6" borderId="19" xfId="0" applyFont="1" applyFill="1" applyBorder="1" applyAlignment="1">
      <alignment horizontal="center" vertical="center"/>
    </xf>
    <xf numFmtId="0" fontId="14" fillId="0" borderId="27" xfId="0" applyFont="1" applyBorder="1"/>
    <xf numFmtId="0" fontId="17" fillId="0" borderId="0" xfId="0" applyFont="1" applyAlignment="1">
      <alignment horizontal="center" vertical="center" wrapText="1"/>
    </xf>
    <xf numFmtId="49" fontId="6" fillId="2" borderId="1" xfId="5" applyNumberFormat="1" applyFont="1" applyFill="1" applyBorder="1" applyAlignment="1">
      <alignment horizontal="left" vertical="center" wrapText="1"/>
    </xf>
    <xf numFmtId="49" fontId="6" fillId="2" borderId="1" xfId="5" applyNumberFormat="1" applyFont="1" applyFill="1" applyBorder="1" applyAlignment="1">
      <alignment horizontal="center" vertical="center" wrapText="1"/>
    </xf>
    <xf numFmtId="49" fontId="6" fillId="2" borderId="20" xfId="5" applyNumberFormat="1" applyFont="1" applyFill="1" applyBorder="1" applyAlignment="1">
      <alignment horizontal="center" vertical="center" wrapText="1"/>
    </xf>
    <xf numFmtId="0" fontId="7" fillId="0" borderId="1" xfId="5" applyFont="1" applyBorder="1" applyAlignment="1">
      <alignment horizontal="center" vertical="center" wrapText="1"/>
    </xf>
    <xf numFmtId="0" fontId="2" fillId="0" borderId="0" xfId="5" applyAlignment="1">
      <alignment horizontal="center" vertical="center" wrapText="1"/>
    </xf>
    <xf numFmtId="15" fontId="8" fillId="0" borderId="1" xfId="5" applyNumberFormat="1" applyFont="1" applyBorder="1" applyAlignment="1">
      <alignment horizontal="left" vertical="center" wrapText="1"/>
    </xf>
    <xf numFmtId="49" fontId="8" fillId="0" borderId="1" xfId="5" applyNumberFormat="1" applyFont="1" applyBorder="1" applyAlignment="1">
      <alignment horizontal="left" vertical="center" wrapText="1"/>
    </xf>
    <xf numFmtId="49" fontId="8" fillId="0" borderId="1" xfId="5" applyNumberFormat="1" applyFont="1" applyBorder="1" applyAlignment="1">
      <alignment horizontal="center" vertical="center" wrapText="1"/>
    </xf>
    <xf numFmtId="43" fontId="8" fillId="0" borderId="20" xfId="2" applyFont="1" applyBorder="1" applyAlignment="1">
      <alignment horizontal="right" vertical="center" wrapText="1"/>
    </xf>
    <xf numFmtId="0" fontId="7" fillId="0" borderId="1" xfId="5" applyFont="1" applyBorder="1" applyAlignment="1">
      <alignment horizontal="left" vertical="center" wrapText="1"/>
    </xf>
    <xf numFmtId="0" fontId="2" fillId="0" borderId="0" xfId="5" applyAlignment="1">
      <alignment vertical="center" wrapText="1"/>
    </xf>
    <xf numFmtId="49" fontId="8" fillId="7" borderId="1" xfId="5" applyNumberFormat="1" applyFont="1" applyFill="1" applyBorder="1" applyAlignment="1">
      <alignment horizontal="left" vertical="center" wrapText="1"/>
    </xf>
    <xf numFmtId="49" fontId="8" fillId="7" borderId="1" xfId="5" applyNumberFormat="1" applyFont="1" applyFill="1" applyBorder="1" applyAlignment="1">
      <alignment horizontal="center" vertical="center" wrapText="1"/>
    </xf>
    <xf numFmtId="43" fontId="8" fillId="7" borderId="20" xfId="2" applyFont="1" applyFill="1" applyBorder="1" applyAlignment="1">
      <alignment horizontal="right" vertical="center" wrapText="1"/>
    </xf>
    <xf numFmtId="0" fontId="7" fillId="7" borderId="1" xfId="5" applyFont="1" applyFill="1" applyBorder="1" applyAlignment="1">
      <alignment vertical="center" wrapText="1"/>
    </xf>
    <xf numFmtId="15" fontId="8" fillId="8" borderId="1" xfId="5" applyNumberFormat="1" applyFont="1" applyFill="1" applyBorder="1" applyAlignment="1">
      <alignment horizontal="left" vertical="center" wrapText="1"/>
    </xf>
    <xf numFmtId="49" fontId="8" fillId="8" borderId="1" xfId="5" applyNumberFormat="1" applyFont="1" applyFill="1" applyBorder="1" applyAlignment="1">
      <alignment horizontal="left" vertical="center" wrapText="1"/>
    </xf>
    <xf numFmtId="49" fontId="8" fillId="8" borderId="1" xfId="5" applyNumberFormat="1" applyFont="1" applyFill="1" applyBorder="1" applyAlignment="1">
      <alignment horizontal="center" vertical="center" wrapText="1"/>
    </xf>
    <xf numFmtId="43" fontId="8" fillId="8" borderId="20" xfId="2" applyFont="1" applyFill="1" applyBorder="1" applyAlignment="1">
      <alignment horizontal="right" vertical="center" wrapText="1"/>
    </xf>
    <xf numFmtId="0" fontId="7" fillId="8" borderId="1" xfId="5" applyFont="1" applyFill="1" applyBorder="1" applyAlignment="1">
      <alignment vertical="center" wrapText="1"/>
    </xf>
    <xf numFmtId="15" fontId="8" fillId="4" borderId="1" xfId="5" applyNumberFormat="1" applyFont="1" applyFill="1" applyBorder="1" applyAlignment="1">
      <alignment horizontal="left" vertical="center" wrapText="1"/>
    </xf>
    <xf numFmtId="49" fontId="8" fillId="4" borderId="1" xfId="5" applyNumberFormat="1" applyFont="1" applyFill="1" applyBorder="1" applyAlignment="1">
      <alignment horizontal="left" vertical="center" wrapText="1"/>
    </xf>
    <xf numFmtId="49" fontId="8" fillId="4" borderId="1" xfId="5" applyNumberFormat="1" applyFont="1" applyFill="1" applyBorder="1" applyAlignment="1">
      <alignment horizontal="center" vertical="center" wrapText="1"/>
    </xf>
    <xf numFmtId="43" fontId="8" fillId="4" borderId="20" xfId="2" applyFont="1" applyFill="1" applyBorder="1" applyAlignment="1">
      <alignment horizontal="right" vertical="center" wrapText="1"/>
    </xf>
    <xf numFmtId="0" fontId="7" fillId="4" borderId="1" xfId="5" applyFont="1" applyFill="1" applyBorder="1" applyAlignment="1">
      <alignment horizontal="left" vertical="center" wrapText="1"/>
    </xf>
    <xf numFmtId="15" fontId="8" fillId="9" borderId="1" xfId="5" applyNumberFormat="1" applyFont="1" applyFill="1" applyBorder="1" applyAlignment="1">
      <alignment horizontal="left" vertical="center" wrapText="1"/>
    </xf>
    <xf numFmtId="49" fontId="8" fillId="9" borderId="1" xfId="5" applyNumberFormat="1" applyFont="1" applyFill="1" applyBorder="1" applyAlignment="1">
      <alignment horizontal="left" vertical="center" wrapText="1"/>
    </xf>
    <xf numFmtId="49" fontId="8" fillId="9" borderId="1" xfId="5" applyNumberFormat="1" applyFont="1" applyFill="1" applyBorder="1" applyAlignment="1">
      <alignment horizontal="center" vertical="center" wrapText="1"/>
    </xf>
    <xf numFmtId="43" fontId="8" fillId="9" borderId="20" xfId="2" applyFont="1" applyFill="1" applyBorder="1" applyAlignment="1">
      <alignment horizontal="right" vertical="center" wrapText="1"/>
    </xf>
    <xf numFmtId="0" fontId="7" fillId="9" borderId="1" xfId="5" applyFont="1" applyFill="1" applyBorder="1" applyAlignment="1">
      <alignment vertical="center" wrapText="1"/>
    </xf>
    <xf numFmtId="15" fontId="8" fillId="10" borderId="1" xfId="5" applyNumberFormat="1" applyFont="1" applyFill="1" applyBorder="1" applyAlignment="1">
      <alignment horizontal="left" vertical="center" wrapText="1"/>
    </xf>
    <xf numFmtId="49" fontId="8" fillId="10" borderId="1" xfId="5" applyNumberFormat="1" applyFont="1" applyFill="1" applyBorder="1" applyAlignment="1">
      <alignment horizontal="left" vertical="center" wrapText="1"/>
    </xf>
    <xf numFmtId="49" fontId="8" fillId="10" borderId="1" xfId="5" applyNumberFormat="1" applyFont="1" applyFill="1" applyBorder="1" applyAlignment="1">
      <alignment horizontal="center" vertical="center" wrapText="1"/>
    </xf>
    <xf numFmtId="43" fontId="8" fillId="10" borderId="20" xfId="2" applyFont="1" applyFill="1" applyBorder="1" applyAlignment="1">
      <alignment horizontal="right" vertical="center" wrapText="1"/>
    </xf>
    <xf numFmtId="0" fontId="7" fillId="10" borderId="1" xfId="5" applyFont="1" applyFill="1" applyBorder="1" applyAlignment="1">
      <alignment horizontal="left" vertical="center" wrapText="1"/>
    </xf>
    <xf numFmtId="15" fontId="8" fillId="11" borderId="1" xfId="5" applyNumberFormat="1" applyFont="1" applyFill="1" applyBorder="1" applyAlignment="1">
      <alignment horizontal="left" vertical="center" wrapText="1"/>
    </xf>
    <xf numFmtId="49" fontId="8" fillId="11" borderId="1" xfId="5" applyNumberFormat="1" applyFont="1" applyFill="1" applyBorder="1" applyAlignment="1">
      <alignment horizontal="left" vertical="center" wrapText="1"/>
    </xf>
    <xf numFmtId="49" fontId="8" fillId="11" borderId="1" xfId="5" applyNumberFormat="1" applyFont="1" applyFill="1" applyBorder="1" applyAlignment="1">
      <alignment horizontal="center" vertical="center" wrapText="1"/>
    </xf>
    <xf numFmtId="43" fontId="8" fillId="11" borderId="20" xfId="2" applyFont="1" applyFill="1" applyBorder="1" applyAlignment="1">
      <alignment horizontal="right" vertical="center" wrapText="1"/>
    </xf>
    <xf numFmtId="0" fontId="7" fillId="11" borderId="1" xfId="5" applyFont="1" applyFill="1" applyBorder="1" applyAlignment="1">
      <alignment horizontal="left" vertical="center" wrapText="1"/>
    </xf>
    <xf numFmtId="15" fontId="8" fillId="12" borderId="1" xfId="5" applyNumberFormat="1" applyFont="1" applyFill="1" applyBorder="1" applyAlignment="1">
      <alignment horizontal="left" vertical="center" wrapText="1"/>
    </xf>
    <xf numFmtId="49" fontId="8" fillId="12" borderId="1" xfId="5" applyNumberFormat="1" applyFont="1" applyFill="1" applyBorder="1" applyAlignment="1">
      <alignment horizontal="left" vertical="center" wrapText="1"/>
    </xf>
    <xf numFmtId="49" fontId="8" fillId="12" borderId="1" xfId="5" applyNumberFormat="1" applyFont="1" applyFill="1" applyBorder="1" applyAlignment="1">
      <alignment horizontal="center" vertical="center" wrapText="1"/>
    </xf>
    <xf numFmtId="43" fontId="8" fillId="12" borderId="20" xfId="2" applyFont="1" applyFill="1" applyBorder="1" applyAlignment="1">
      <alignment horizontal="right" vertical="center" wrapText="1"/>
    </xf>
    <xf numFmtId="0" fontId="7" fillId="12" borderId="1" xfId="5" applyFont="1" applyFill="1" applyBorder="1" applyAlignment="1">
      <alignment horizontal="left" vertical="center" wrapText="1"/>
    </xf>
    <xf numFmtId="0" fontId="7" fillId="0" borderId="1" xfId="5" applyFont="1" applyBorder="1" applyAlignment="1">
      <alignment vertical="center" wrapText="1"/>
    </xf>
    <xf numFmtId="15" fontId="8" fillId="13" borderId="1" xfId="5" applyNumberFormat="1" applyFont="1" applyFill="1" applyBorder="1" applyAlignment="1">
      <alignment horizontal="left" vertical="center" wrapText="1"/>
    </xf>
    <xf numFmtId="49" fontId="8" fillId="13" borderId="1" xfId="5" applyNumberFormat="1" applyFont="1" applyFill="1" applyBorder="1" applyAlignment="1">
      <alignment horizontal="left" vertical="center" wrapText="1"/>
    </xf>
    <xf numFmtId="49" fontId="8" fillId="13" borderId="1" xfId="5" applyNumberFormat="1" applyFont="1" applyFill="1" applyBorder="1" applyAlignment="1">
      <alignment horizontal="center" vertical="center" wrapText="1"/>
    </xf>
    <xf numFmtId="43" fontId="8" fillId="13" borderId="20" xfId="2" applyFont="1" applyFill="1" applyBorder="1" applyAlignment="1">
      <alignment horizontal="right" vertical="center" wrapText="1"/>
    </xf>
    <xf numFmtId="0" fontId="7" fillId="13" borderId="1" xfId="5" applyFont="1" applyFill="1" applyBorder="1" applyAlignment="1">
      <alignment vertical="center" wrapText="1"/>
    </xf>
    <xf numFmtId="0" fontId="7" fillId="13" borderId="1" xfId="5" applyFont="1" applyFill="1" applyBorder="1" applyAlignment="1">
      <alignment horizontal="left" vertical="center" wrapText="1"/>
    </xf>
    <xf numFmtId="0" fontId="7" fillId="0" borderId="1" xfId="5" applyFont="1" applyBorder="1"/>
    <xf numFmtId="15" fontId="8" fillId="14" borderId="1" xfId="5" applyNumberFormat="1" applyFont="1" applyFill="1" applyBorder="1" applyAlignment="1">
      <alignment horizontal="left" vertical="center" wrapText="1"/>
    </xf>
    <xf numFmtId="49" fontId="8" fillId="14" borderId="1" xfId="5" applyNumberFormat="1" applyFont="1" applyFill="1" applyBorder="1" applyAlignment="1">
      <alignment horizontal="left" vertical="center" wrapText="1"/>
    </xf>
    <xf numFmtId="49" fontId="8" fillId="14" borderId="1" xfId="5" applyNumberFormat="1" applyFont="1" applyFill="1" applyBorder="1" applyAlignment="1">
      <alignment horizontal="center" vertical="center" wrapText="1"/>
    </xf>
    <xf numFmtId="43" fontId="8" fillId="14" borderId="20" xfId="2" applyFont="1" applyFill="1" applyBorder="1" applyAlignment="1">
      <alignment horizontal="right" vertical="center" wrapText="1"/>
    </xf>
    <xf numFmtId="0" fontId="7" fillId="14" borderId="1" xfId="5" applyFont="1" applyFill="1" applyBorder="1" applyAlignment="1">
      <alignment vertical="center" wrapText="1"/>
    </xf>
    <xf numFmtId="49" fontId="8" fillId="15" borderId="1" xfId="5" applyNumberFormat="1" applyFont="1" applyFill="1" applyBorder="1" applyAlignment="1">
      <alignment horizontal="left" vertical="center" wrapText="1"/>
    </xf>
    <xf numFmtId="49" fontId="8" fillId="15" borderId="1" xfId="5" applyNumberFormat="1" applyFont="1" applyFill="1" applyBorder="1" applyAlignment="1">
      <alignment horizontal="center" vertical="center" wrapText="1"/>
    </xf>
    <xf numFmtId="43" fontId="8" fillId="15" borderId="20" xfId="2" applyFont="1" applyFill="1" applyBorder="1" applyAlignment="1">
      <alignment horizontal="right" vertical="center" wrapText="1"/>
    </xf>
    <xf numFmtId="0" fontId="7" fillId="15" borderId="1" xfId="5" applyFont="1" applyFill="1" applyBorder="1" applyAlignment="1">
      <alignment horizontal="left" vertical="center" wrapText="1"/>
    </xf>
    <xf numFmtId="15" fontId="8" fillId="16" borderId="1" xfId="5" applyNumberFormat="1" applyFont="1" applyFill="1" applyBorder="1" applyAlignment="1">
      <alignment horizontal="left" vertical="center" wrapText="1"/>
    </xf>
    <xf numFmtId="49" fontId="8" fillId="16" borderId="1" xfId="5" applyNumberFormat="1" applyFont="1" applyFill="1" applyBorder="1" applyAlignment="1">
      <alignment horizontal="left" vertical="center" wrapText="1"/>
    </xf>
    <xf numFmtId="49" fontId="8" fillId="16" borderId="1" xfId="5" applyNumberFormat="1" applyFont="1" applyFill="1" applyBorder="1" applyAlignment="1">
      <alignment horizontal="center" vertical="center" wrapText="1"/>
    </xf>
    <xf numFmtId="43" fontId="8" fillId="16" borderId="20" xfId="2" applyFont="1" applyFill="1" applyBorder="1" applyAlignment="1">
      <alignment horizontal="right" vertical="center" wrapText="1"/>
    </xf>
    <xf numFmtId="0" fontId="7" fillId="16" borderId="1" xfId="5" applyFont="1" applyFill="1" applyBorder="1" applyAlignment="1">
      <alignment horizontal="left" vertical="center" wrapText="1"/>
    </xf>
    <xf numFmtId="15" fontId="8" fillId="16" borderId="1" xfId="5" applyNumberFormat="1" applyFont="1" applyFill="1" applyBorder="1" applyAlignment="1">
      <alignment horizontal="center" vertical="center" wrapText="1"/>
    </xf>
    <xf numFmtId="49" fontId="8" fillId="17" borderId="1" xfId="5" applyNumberFormat="1" applyFont="1" applyFill="1" applyBorder="1" applyAlignment="1">
      <alignment horizontal="left" vertical="center" wrapText="1"/>
    </xf>
    <xf numFmtId="49" fontId="8" fillId="17" borderId="1" xfId="5" applyNumberFormat="1" applyFont="1" applyFill="1" applyBorder="1" applyAlignment="1">
      <alignment horizontal="center" vertical="center" wrapText="1"/>
    </xf>
    <xf numFmtId="43" fontId="8" fillId="17" borderId="20" xfId="2" applyFont="1" applyFill="1" applyBorder="1" applyAlignment="1">
      <alignment horizontal="right" vertical="center" wrapText="1"/>
    </xf>
    <xf numFmtId="0" fontId="7" fillId="17" borderId="1" xfId="5" applyFont="1" applyFill="1" applyBorder="1" applyAlignment="1">
      <alignment horizontal="left" vertical="center" wrapText="1"/>
    </xf>
    <xf numFmtId="15" fontId="8" fillId="18" borderId="1" xfId="5" applyNumberFormat="1" applyFont="1" applyFill="1" applyBorder="1" applyAlignment="1">
      <alignment horizontal="left" vertical="center" wrapText="1"/>
    </xf>
    <xf numFmtId="49" fontId="8" fillId="18" borderId="1" xfId="5" applyNumberFormat="1" applyFont="1" applyFill="1" applyBorder="1" applyAlignment="1">
      <alignment horizontal="left" vertical="center" wrapText="1"/>
    </xf>
    <xf numFmtId="49" fontId="8" fillId="18" borderId="1" xfId="5" applyNumberFormat="1" applyFont="1" applyFill="1" applyBorder="1" applyAlignment="1">
      <alignment horizontal="center" vertical="center" wrapText="1"/>
    </xf>
    <xf numFmtId="43" fontId="8" fillId="18" borderId="20" xfId="2" applyFont="1" applyFill="1" applyBorder="1" applyAlignment="1">
      <alignment horizontal="right" vertical="center" wrapText="1"/>
    </xf>
    <xf numFmtId="0" fontId="7" fillId="18" borderId="1" xfId="5" applyFont="1" applyFill="1" applyBorder="1" applyAlignment="1">
      <alignment horizontal="left" vertical="center" wrapText="1"/>
    </xf>
    <xf numFmtId="15" fontId="8" fillId="19" borderId="1" xfId="5" applyNumberFormat="1" applyFont="1" applyFill="1" applyBorder="1" applyAlignment="1">
      <alignment horizontal="left" vertical="center" wrapText="1"/>
    </xf>
    <xf numFmtId="49" fontId="8" fillId="19" borderId="1" xfId="5" applyNumberFormat="1" applyFont="1" applyFill="1" applyBorder="1" applyAlignment="1">
      <alignment horizontal="left" vertical="center" wrapText="1"/>
    </xf>
    <xf numFmtId="49" fontId="8" fillId="19" borderId="1" xfId="5" applyNumberFormat="1" applyFont="1" applyFill="1" applyBorder="1" applyAlignment="1">
      <alignment horizontal="center" vertical="center" wrapText="1"/>
    </xf>
    <xf numFmtId="43" fontId="8" fillId="19" borderId="20" xfId="2" applyFont="1" applyFill="1" applyBorder="1" applyAlignment="1">
      <alignment horizontal="right" vertical="center" wrapText="1"/>
    </xf>
    <xf numFmtId="0" fontId="7" fillId="19" borderId="1" xfId="5" applyFont="1" applyFill="1" applyBorder="1" applyAlignment="1">
      <alignment horizontal="left" vertical="center" wrapText="1"/>
    </xf>
    <xf numFmtId="49" fontId="23" fillId="19" borderId="1" xfId="5" applyNumberFormat="1" applyFont="1" applyFill="1" applyBorder="1" applyAlignment="1">
      <alignment horizontal="center" vertical="center" wrapText="1"/>
    </xf>
    <xf numFmtId="43" fontId="23" fillId="19" borderId="20" xfId="2" applyFont="1" applyFill="1" applyBorder="1" applyAlignment="1">
      <alignment horizontal="right" vertical="center" wrapText="1"/>
    </xf>
    <xf numFmtId="0" fontId="23" fillId="19" borderId="1" xfId="5" applyFont="1" applyFill="1" applyBorder="1" applyAlignment="1">
      <alignment horizontal="left" vertical="center" wrapText="1"/>
    </xf>
    <xf numFmtId="15" fontId="8" fillId="20" borderId="1" xfId="5" applyNumberFormat="1" applyFont="1" applyFill="1" applyBorder="1" applyAlignment="1">
      <alignment horizontal="left" vertical="center" wrapText="1"/>
    </xf>
    <xf numFmtId="49" fontId="8" fillId="20" borderId="1" xfId="5" applyNumberFormat="1" applyFont="1" applyFill="1" applyBorder="1" applyAlignment="1">
      <alignment horizontal="left" vertical="center" wrapText="1"/>
    </xf>
    <xf numFmtId="49" fontId="8" fillId="20" borderId="1" xfId="5" applyNumberFormat="1" applyFont="1" applyFill="1" applyBorder="1" applyAlignment="1">
      <alignment horizontal="center" vertical="center" wrapText="1"/>
    </xf>
    <xf numFmtId="43" fontId="8" fillId="20" borderId="20" xfId="2" applyFont="1" applyFill="1" applyBorder="1" applyAlignment="1">
      <alignment horizontal="right" vertical="center" wrapText="1"/>
    </xf>
    <xf numFmtId="0" fontId="7" fillId="20" borderId="1" xfId="5" applyFont="1" applyFill="1" applyBorder="1" applyAlignment="1">
      <alignment horizontal="left" vertical="center" wrapText="1"/>
    </xf>
    <xf numFmtId="15" fontId="8" fillId="21" borderId="1" xfId="5" applyNumberFormat="1" applyFont="1" applyFill="1" applyBorder="1" applyAlignment="1">
      <alignment horizontal="left" vertical="center" wrapText="1"/>
    </xf>
    <xf numFmtId="49" fontId="8" fillId="21" borderId="1" xfId="5" applyNumberFormat="1" applyFont="1" applyFill="1" applyBorder="1" applyAlignment="1">
      <alignment horizontal="left" vertical="center" wrapText="1"/>
    </xf>
    <xf numFmtId="49" fontId="8" fillId="21" borderId="1" xfId="5" applyNumberFormat="1" applyFont="1" applyFill="1" applyBorder="1" applyAlignment="1">
      <alignment horizontal="center" vertical="center" wrapText="1"/>
    </xf>
    <xf numFmtId="43" fontId="8" fillId="21" borderId="20" xfId="2" applyFont="1" applyFill="1" applyBorder="1" applyAlignment="1">
      <alignment horizontal="right" vertical="center" wrapText="1"/>
    </xf>
    <xf numFmtId="0" fontId="7" fillId="21" borderId="1" xfId="5" applyFont="1" applyFill="1" applyBorder="1" applyAlignment="1">
      <alignment vertical="center" wrapText="1"/>
    </xf>
    <xf numFmtId="0" fontId="7" fillId="21" borderId="1" xfId="5" applyFont="1" applyFill="1" applyBorder="1" applyAlignment="1">
      <alignment horizontal="left" vertical="center" wrapText="1"/>
    </xf>
    <xf numFmtId="49" fontId="23" fillId="20" borderId="1" xfId="5" applyNumberFormat="1" applyFont="1" applyFill="1" applyBorder="1" applyAlignment="1">
      <alignment horizontal="center" vertical="center" wrapText="1"/>
    </xf>
    <xf numFmtId="43" fontId="23" fillId="20" borderId="20" xfId="2" applyFont="1" applyFill="1" applyBorder="1" applyAlignment="1">
      <alignment horizontal="right" vertical="center" wrapText="1"/>
    </xf>
    <xf numFmtId="0" fontId="23" fillId="20" borderId="1" xfId="5" applyFont="1" applyFill="1" applyBorder="1" applyAlignment="1">
      <alignment horizontal="left" vertical="center" wrapText="1"/>
    </xf>
    <xf numFmtId="49" fontId="23" fillId="20" borderId="1" xfId="5" applyNumberFormat="1" applyFont="1" applyFill="1" applyBorder="1" applyAlignment="1">
      <alignment horizontal="left" vertical="center" wrapText="1"/>
    </xf>
    <xf numFmtId="15" fontId="8" fillId="22" borderId="1" xfId="5" applyNumberFormat="1" applyFont="1" applyFill="1" applyBorder="1" applyAlignment="1">
      <alignment horizontal="left" vertical="center" wrapText="1"/>
    </xf>
    <xf numFmtId="49" fontId="8" fillId="22" borderId="1" xfId="5" applyNumberFormat="1" applyFont="1" applyFill="1" applyBorder="1" applyAlignment="1">
      <alignment horizontal="left" vertical="center" wrapText="1"/>
    </xf>
    <xf numFmtId="49" fontId="8" fillId="22" borderId="1" xfId="5" applyNumberFormat="1" applyFont="1" applyFill="1" applyBorder="1" applyAlignment="1">
      <alignment horizontal="center" vertical="center" wrapText="1"/>
    </xf>
    <xf numFmtId="43" fontId="8" fillId="22" borderId="20" xfId="2" applyFont="1" applyFill="1" applyBorder="1" applyAlignment="1">
      <alignment horizontal="right" vertical="center" wrapText="1"/>
    </xf>
    <xf numFmtId="0" fontId="7" fillId="22" borderId="1" xfId="5" applyFont="1" applyFill="1" applyBorder="1" applyAlignment="1">
      <alignment vertical="center" wrapText="1"/>
    </xf>
    <xf numFmtId="15" fontId="8" fillId="23" borderId="1" xfId="5" applyNumberFormat="1" applyFont="1" applyFill="1" applyBorder="1" applyAlignment="1">
      <alignment horizontal="left" vertical="center" wrapText="1"/>
    </xf>
    <xf numFmtId="49" fontId="8" fillId="23" borderId="1" xfId="5" applyNumberFormat="1" applyFont="1" applyFill="1" applyBorder="1" applyAlignment="1">
      <alignment horizontal="left" vertical="center" wrapText="1"/>
    </xf>
    <xf numFmtId="49" fontId="8" fillId="23" borderId="1" xfId="5" applyNumberFormat="1" applyFont="1" applyFill="1" applyBorder="1" applyAlignment="1">
      <alignment horizontal="center" vertical="center" wrapText="1"/>
    </xf>
    <xf numFmtId="43" fontId="8" fillId="23" borderId="20" xfId="2" applyFont="1" applyFill="1" applyBorder="1" applyAlignment="1">
      <alignment horizontal="right" vertical="center" wrapText="1"/>
    </xf>
    <xf numFmtId="0" fontId="7" fillId="23" borderId="1" xfId="5" applyFont="1" applyFill="1" applyBorder="1" applyAlignment="1">
      <alignment vertical="center" wrapText="1"/>
    </xf>
    <xf numFmtId="15" fontId="8" fillId="24" borderId="1" xfId="5" applyNumberFormat="1" applyFont="1" applyFill="1" applyBorder="1" applyAlignment="1">
      <alignment horizontal="left" vertical="center" wrapText="1"/>
    </xf>
    <xf numFmtId="49" fontId="8" fillId="24" borderId="1" xfId="5" applyNumberFormat="1" applyFont="1" applyFill="1" applyBorder="1" applyAlignment="1">
      <alignment horizontal="left" vertical="center" wrapText="1"/>
    </xf>
    <xf numFmtId="49" fontId="8" fillId="24" borderId="1" xfId="5" applyNumberFormat="1" applyFont="1" applyFill="1" applyBorder="1" applyAlignment="1">
      <alignment horizontal="center" vertical="center" wrapText="1"/>
    </xf>
    <xf numFmtId="43" fontId="8" fillId="24" borderId="20" xfId="2" applyFont="1" applyFill="1" applyBorder="1" applyAlignment="1">
      <alignment horizontal="right" vertical="center" wrapText="1"/>
    </xf>
    <xf numFmtId="0" fontId="7" fillId="24" borderId="1" xfId="5" applyFont="1" applyFill="1" applyBorder="1" applyAlignment="1">
      <alignment horizontal="left" vertical="center" wrapText="1"/>
    </xf>
    <xf numFmtId="15" fontId="8" fillId="25" borderId="1" xfId="5" applyNumberFormat="1" applyFont="1" applyFill="1" applyBorder="1" applyAlignment="1">
      <alignment horizontal="left" vertical="center" wrapText="1"/>
    </xf>
    <xf numFmtId="49" fontId="8" fillId="25" borderId="1" xfId="5" applyNumberFormat="1" applyFont="1" applyFill="1" applyBorder="1" applyAlignment="1">
      <alignment horizontal="left" vertical="center" wrapText="1"/>
    </xf>
    <xf numFmtId="49" fontId="8" fillId="25" borderId="1" xfId="5" applyNumberFormat="1" applyFont="1" applyFill="1" applyBorder="1" applyAlignment="1">
      <alignment horizontal="center" vertical="center" wrapText="1"/>
    </xf>
    <xf numFmtId="43" fontId="8" fillId="25" borderId="20" xfId="2" applyFont="1" applyFill="1" applyBorder="1" applyAlignment="1">
      <alignment horizontal="right" vertical="center" wrapText="1"/>
    </xf>
    <xf numFmtId="0" fontId="7" fillId="25" borderId="1" xfId="5" applyFont="1" applyFill="1" applyBorder="1" applyAlignment="1">
      <alignment vertical="center" wrapText="1"/>
    </xf>
    <xf numFmtId="0" fontId="7" fillId="26" borderId="1" xfId="5" applyFont="1" applyFill="1" applyBorder="1" applyAlignment="1">
      <alignment horizontal="left"/>
    </xf>
    <xf numFmtId="49" fontId="8" fillId="26" borderId="1" xfId="5" applyNumberFormat="1" applyFont="1" applyFill="1" applyBorder="1" applyAlignment="1">
      <alignment horizontal="left" vertical="center" wrapText="1"/>
    </xf>
    <xf numFmtId="49" fontId="8" fillId="26" borderId="1" xfId="5" applyNumberFormat="1" applyFont="1" applyFill="1" applyBorder="1" applyAlignment="1">
      <alignment horizontal="center" vertical="center" wrapText="1"/>
    </xf>
    <xf numFmtId="43" fontId="8" fillId="26" borderId="20" xfId="2" applyFont="1" applyFill="1" applyBorder="1" applyAlignment="1">
      <alignment horizontal="right" vertical="center" wrapText="1"/>
    </xf>
    <xf numFmtId="0" fontId="7" fillId="26" borderId="1" xfId="5" applyFont="1" applyFill="1" applyBorder="1" applyAlignment="1">
      <alignment vertical="center" wrapText="1"/>
    </xf>
    <xf numFmtId="15" fontId="8" fillId="27" borderId="1" xfId="5" applyNumberFormat="1" applyFont="1" applyFill="1" applyBorder="1" applyAlignment="1">
      <alignment horizontal="left" vertical="center" wrapText="1"/>
    </xf>
    <xf numFmtId="49" fontId="8" fillId="27" borderId="1" xfId="5" applyNumberFormat="1" applyFont="1" applyFill="1" applyBorder="1" applyAlignment="1">
      <alignment horizontal="left" vertical="center" wrapText="1"/>
    </xf>
    <xf numFmtId="49" fontId="8" fillId="27" borderId="1" xfId="5" applyNumberFormat="1" applyFont="1" applyFill="1" applyBorder="1" applyAlignment="1">
      <alignment horizontal="center" vertical="center" wrapText="1"/>
    </xf>
    <xf numFmtId="43" fontId="8" fillId="27" borderId="20" xfId="2" applyFont="1" applyFill="1" applyBorder="1" applyAlignment="1">
      <alignment horizontal="right" vertical="center" wrapText="1"/>
    </xf>
    <xf numFmtId="0" fontId="7" fillId="27" borderId="1" xfId="5" applyFont="1" applyFill="1" applyBorder="1" applyAlignment="1">
      <alignment vertical="center" wrapText="1"/>
    </xf>
    <xf numFmtId="49" fontId="23" fillId="27" borderId="1" xfId="5" applyNumberFormat="1" applyFont="1" applyFill="1" applyBorder="1" applyAlignment="1">
      <alignment horizontal="left" vertical="center" wrapText="1"/>
    </xf>
    <xf numFmtId="49" fontId="23" fillId="27" borderId="1" xfId="5" applyNumberFormat="1" applyFont="1" applyFill="1" applyBorder="1" applyAlignment="1">
      <alignment horizontal="center" vertical="center" wrapText="1"/>
    </xf>
    <xf numFmtId="43" fontId="23" fillId="27" borderId="20" xfId="2" applyFont="1" applyFill="1" applyBorder="1" applyAlignment="1">
      <alignment horizontal="right" vertical="center" wrapText="1"/>
    </xf>
    <xf numFmtId="0" fontId="7" fillId="27" borderId="1" xfId="5" applyFont="1" applyFill="1" applyBorder="1" applyAlignment="1">
      <alignment horizontal="left" vertical="center" wrapText="1"/>
    </xf>
    <xf numFmtId="0" fontId="7" fillId="28" borderId="1" xfId="5" applyFont="1" applyFill="1" applyBorder="1" applyAlignment="1">
      <alignment wrapText="1"/>
    </xf>
    <xf numFmtId="49" fontId="8" fillId="28" borderId="1" xfId="5" applyNumberFormat="1" applyFont="1" applyFill="1" applyBorder="1" applyAlignment="1">
      <alignment horizontal="left" vertical="center" wrapText="1"/>
    </xf>
    <xf numFmtId="49" fontId="8" fillId="28" borderId="1" xfId="5" applyNumberFormat="1" applyFont="1" applyFill="1" applyBorder="1" applyAlignment="1">
      <alignment horizontal="center" vertical="center" wrapText="1"/>
    </xf>
    <xf numFmtId="43" fontId="8" fillId="28" borderId="20" xfId="2" applyFont="1" applyFill="1" applyBorder="1" applyAlignment="1">
      <alignment horizontal="right" vertical="center" wrapText="1"/>
    </xf>
    <xf numFmtId="0" fontId="7" fillId="28" borderId="1" xfId="5" applyFont="1" applyFill="1" applyBorder="1" applyAlignment="1">
      <alignment horizontal="left" vertical="center" wrapText="1"/>
    </xf>
    <xf numFmtId="0" fontId="7" fillId="29" borderId="1" xfId="5" applyFont="1" applyFill="1" applyBorder="1" applyAlignment="1">
      <alignment horizontal="left"/>
    </xf>
    <xf numFmtId="49" fontId="8" fillId="29" borderId="1" xfId="5" applyNumberFormat="1" applyFont="1" applyFill="1" applyBorder="1" applyAlignment="1">
      <alignment horizontal="left" vertical="center" wrapText="1"/>
    </xf>
    <xf numFmtId="49" fontId="8" fillId="29" borderId="1" xfId="5" applyNumberFormat="1" applyFont="1" applyFill="1" applyBorder="1" applyAlignment="1">
      <alignment horizontal="center" vertical="center" wrapText="1"/>
    </xf>
    <xf numFmtId="43" fontId="8" fillId="29" borderId="20" xfId="2" applyFont="1" applyFill="1" applyBorder="1" applyAlignment="1">
      <alignment horizontal="right" vertical="center" wrapText="1"/>
    </xf>
    <xf numFmtId="0" fontId="7" fillId="29" borderId="1" xfId="5" applyFont="1" applyFill="1" applyBorder="1" applyAlignment="1">
      <alignment vertical="center" wrapText="1"/>
    </xf>
    <xf numFmtId="15" fontId="8" fillId="30" borderId="1" xfId="5" applyNumberFormat="1" applyFont="1" applyFill="1" applyBorder="1" applyAlignment="1">
      <alignment horizontal="left" vertical="center" wrapText="1"/>
    </xf>
    <xf numFmtId="49" fontId="8" fillId="30" borderId="1" xfId="5" applyNumberFormat="1" applyFont="1" applyFill="1" applyBorder="1" applyAlignment="1">
      <alignment horizontal="left" vertical="center" wrapText="1"/>
    </xf>
    <xf numFmtId="49" fontId="8" fillId="30" borderId="1" xfId="5" applyNumberFormat="1" applyFont="1" applyFill="1" applyBorder="1" applyAlignment="1">
      <alignment horizontal="center" vertical="center" wrapText="1"/>
    </xf>
    <xf numFmtId="43" fontId="8" fillId="30" borderId="20" xfId="2" applyFont="1" applyFill="1" applyBorder="1" applyAlignment="1">
      <alignment horizontal="right" vertical="center" wrapText="1"/>
    </xf>
    <xf numFmtId="0" fontId="7" fillId="30" borderId="1" xfId="5" applyFont="1" applyFill="1" applyBorder="1" applyAlignment="1">
      <alignment vertical="center" wrapText="1"/>
    </xf>
    <xf numFmtId="49" fontId="8" fillId="30" borderId="20" xfId="5" applyNumberFormat="1" applyFont="1" applyFill="1" applyBorder="1" applyAlignment="1">
      <alignment horizontal="right" vertical="center" wrapText="1"/>
    </xf>
    <xf numFmtId="43" fontId="8" fillId="30" borderId="1" xfId="2" applyFont="1" applyFill="1" applyBorder="1" applyAlignment="1">
      <alignment horizontal="left" vertical="center" wrapText="1"/>
    </xf>
    <xf numFmtId="0" fontId="7" fillId="30" borderId="20" xfId="5" applyFont="1" applyFill="1" applyBorder="1" applyAlignment="1">
      <alignment vertical="center" wrapText="1"/>
    </xf>
    <xf numFmtId="15" fontId="8" fillId="3" borderId="1" xfId="5" applyNumberFormat="1" applyFont="1" applyFill="1" applyBorder="1" applyAlignment="1">
      <alignment horizontal="left" vertical="center" wrapText="1"/>
    </xf>
    <xf numFmtId="49" fontId="8" fillId="3" borderId="1" xfId="5" applyNumberFormat="1" applyFont="1" applyFill="1" applyBorder="1" applyAlignment="1">
      <alignment horizontal="left" vertical="center" wrapText="1"/>
    </xf>
    <xf numFmtId="49" fontId="8" fillId="3" borderId="1" xfId="5" applyNumberFormat="1" applyFont="1" applyFill="1" applyBorder="1" applyAlignment="1">
      <alignment horizontal="center" vertical="center" wrapText="1"/>
    </xf>
    <xf numFmtId="43" fontId="8" fillId="3" borderId="20" xfId="2" applyFont="1" applyFill="1" applyBorder="1" applyAlignment="1">
      <alignment horizontal="right" vertical="center" wrapText="1"/>
    </xf>
    <xf numFmtId="0" fontId="7" fillId="3" borderId="1" xfId="5" applyFont="1" applyFill="1" applyBorder="1" applyAlignment="1">
      <alignment vertical="center" wrapText="1"/>
    </xf>
    <xf numFmtId="49" fontId="8" fillId="3" borderId="8" xfId="5" applyNumberFormat="1" applyFont="1" applyFill="1" applyBorder="1" applyAlignment="1">
      <alignment horizontal="left" vertical="center" wrapText="1"/>
    </xf>
    <xf numFmtId="49" fontId="8" fillId="3" borderId="8" xfId="5" applyNumberFormat="1" applyFont="1" applyFill="1" applyBorder="1" applyAlignment="1">
      <alignment horizontal="center" vertical="center" wrapText="1"/>
    </xf>
    <xf numFmtId="43" fontId="8" fillId="3" borderId="21" xfId="2" applyFont="1" applyFill="1" applyBorder="1" applyAlignment="1">
      <alignment horizontal="right" vertical="center" wrapText="1"/>
    </xf>
    <xf numFmtId="0" fontId="7" fillId="0" borderId="0" xfId="5" applyFont="1" applyAlignment="1">
      <alignment horizontal="left" vertical="center" wrapText="1"/>
    </xf>
    <xf numFmtId="0" fontId="7" fillId="0" borderId="0" xfId="5" applyFont="1" applyAlignment="1">
      <alignment vertical="center" wrapText="1"/>
    </xf>
    <xf numFmtId="0" fontId="7" fillId="0" borderId="0" xfId="5" applyFont="1" applyAlignment="1">
      <alignment horizontal="center" vertical="center" wrapText="1"/>
    </xf>
    <xf numFmtId="0" fontId="0" fillId="0" borderId="28" xfId="0" applyBorder="1"/>
    <xf numFmtId="0" fontId="14" fillId="0" borderId="28" xfId="0" applyFont="1" applyBorder="1"/>
    <xf numFmtId="0" fontId="14" fillId="20" borderId="0" xfId="0" applyFont="1" applyFill="1"/>
    <xf numFmtId="0" fontId="0" fillId="20" borderId="10" xfId="0" applyFill="1" applyBorder="1"/>
    <xf numFmtId="0" fontId="0" fillId="0" borderId="0" xfId="0" applyAlignment="1">
      <alignment horizontal="left"/>
    </xf>
    <xf numFmtId="0" fontId="9" fillId="5" borderId="0" xfId="3" applyFont="1" applyFill="1"/>
    <xf numFmtId="0" fontId="16" fillId="5" borderId="0" xfId="3" applyFont="1" applyFill="1"/>
    <xf numFmtId="0" fontId="24" fillId="5" borderId="0" xfId="3" applyFont="1" applyFill="1"/>
    <xf numFmtId="0" fontId="25" fillId="5" borderId="0" xfId="3" applyFont="1" applyFill="1"/>
    <xf numFmtId="0" fontId="0" fillId="0" borderId="22" xfId="0" applyBorder="1"/>
    <xf numFmtId="0" fontId="17" fillId="0" borderId="2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26" fillId="0" borderId="0" xfId="0" applyFont="1" applyAlignment="1">
      <alignment wrapText="1"/>
    </xf>
    <xf numFmtId="0" fontId="15" fillId="31" borderId="1" xfId="0" applyFont="1" applyFill="1" applyBorder="1" applyAlignment="1">
      <alignment horizontal="left" vertical="center" wrapText="1"/>
    </xf>
    <xf numFmtId="0" fontId="15" fillId="31" borderId="1" xfId="0" applyFont="1" applyFill="1" applyBorder="1" applyAlignment="1">
      <alignment horizontal="center" vertical="center" wrapText="1"/>
    </xf>
    <xf numFmtId="0" fontId="15" fillId="0" borderId="1" xfId="0" applyFont="1" applyBorder="1" applyAlignment="1">
      <alignment horizontal="left" vertical="center" wrapText="1"/>
    </xf>
    <xf numFmtId="9" fontId="15" fillId="0" borderId="1" xfId="0" applyNumberFormat="1" applyFont="1" applyBorder="1" applyAlignment="1">
      <alignment horizontal="center" vertical="center" wrapText="1"/>
    </xf>
    <xf numFmtId="9" fontId="15" fillId="0" borderId="1" xfId="8" applyFont="1" applyBorder="1" applyAlignment="1">
      <alignment horizontal="center" vertical="center" wrapText="1"/>
    </xf>
    <xf numFmtId="9" fontId="15" fillId="31"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10" fontId="15"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0" fontId="26" fillId="0" borderId="0" xfId="0" applyFont="1"/>
    <xf numFmtId="16" fontId="15" fillId="31" borderId="1" xfId="0" applyNumberFormat="1" applyFont="1" applyFill="1" applyBorder="1" applyAlignment="1">
      <alignment horizontal="center" vertical="center" wrapText="1"/>
    </xf>
    <xf numFmtId="9" fontId="15" fillId="0" borderId="1" xfId="8" applyFont="1" applyBorder="1" applyAlignment="1">
      <alignment horizontal="left" vertical="center" wrapText="1"/>
    </xf>
    <xf numFmtId="9" fontId="15" fillId="31" borderId="1" xfId="0" applyNumberFormat="1" applyFont="1" applyFill="1" applyBorder="1" applyAlignment="1">
      <alignment horizontal="left" vertical="center" wrapText="1"/>
    </xf>
    <xf numFmtId="9" fontId="15" fillId="0" borderId="1" xfId="0" applyNumberFormat="1" applyFont="1" applyBorder="1" applyAlignment="1">
      <alignment horizontal="left" vertical="center" wrapText="1"/>
    </xf>
    <xf numFmtId="1" fontId="15" fillId="0" borderId="1" xfId="8" applyNumberFormat="1"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pplyProtection="1">
      <alignment horizontal="left" vertical="center" wrapText="1"/>
      <protection locked="0"/>
    </xf>
    <xf numFmtId="0" fontId="27" fillId="0" borderId="0" xfId="0" applyFont="1" applyAlignment="1" applyProtection="1">
      <alignment horizontal="left" vertical="top" wrapText="1"/>
      <protection locked="0"/>
    </xf>
    <xf numFmtId="0" fontId="28" fillId="0" borderId="0" xfId="0" applyFont="1" applyAlignment="1">
      <alignment horizontal="center" vertical="center"/>
    </xf>
    <xf numFmtId="0" fontId="19" fillId="0" borderId="0" xfId="0" applyFont="1"/>
    <xf numFmtId="0" fontId="27" fillId="0" borderId="0" xfId="0" applyFont="1"/>
    <xf numFmtId="0" fontId="19" fillId="5" borderId="0" xfId="0" applyFont="1" applyFill="1"/>
    <xf numFmtId="0" fontId="27" fillId="5" borderId="0" xfId="0" applyFont="1" applyFill="1"/>
    <xf numFmtId="0" fontId="27" fillId="0" borderId="0" xfId="0" applyFont="1" applyAlignment="1">
      <alignment horizontal="center"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19" fillId="5" borderId="0" xfId="0" applyFont="1" applyFill="1" applyAlignment="1">
      <alignment horizontal="center" vertical="center" wrapText="1"/>
    </xf>
    <xf numFmtId="0" fontId="19" fillId="0" borderId="0" xfId="0" applyFont="1" applyAlignment="1">
      <alignment horizontal="center" vertical="center" wrapText="1"/>
    </xf>
    <xf numFmtId="0" fontId="27" fillId="0" borderId="0" xfId="0" applyFont="1" applyAlignment="1" applyProtection="1">
      <alignment horizontal="left" vertical="center"/>
      <protection locked="0"/>
    </xf>
    <xf numFmtId="0" fontId="27" fillId="0" borderId="0" xfId="0" applyFont="1" applyProtection="1">
      <protection locked="0"/>
    </xf>
    <xf numFmtId="0" fontId="27" fillId="5" borderId="0" xfId="0" applyFont="1" applyFill="1" applyAlignment="1" applyProtection="1">
      <alignment horizontal="center" vertical="center"/>
      <protection locked="0"/>
    </xf>
    <xf numFmtId="0" fontId="18" fillId="0" borderId="0" xfId="0" applyFont="1"/>
    <xf numFmtId="0" fontId="19" fillId="0" borderId="0" xfId="0"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4" fillId="20" borderId="0" xfId="0" applyFont="1" applyFill="1" applyAlignment="1">
      <alignment horizontal="center"/>
    </xf>
    <xf numFmtId="0" fontId="0" fillId="0" borderId="23" xfId="0" applyBorder="1"/>
    <xf numFmtId="0" fontId="0" fillId="0" borderId="19" xfId="0" applyBorder="1"/>
    <xf numFmtId="0" fontId="20" fillId="0" borderId="24" xfId="0" applyFont="1" applyBorder="1"/>
    <xf numFmtId="0" fontId="13" fillId="0" borderId="19" xfId="7" applyBorder="1" applyAlignment="1">
      <alignment horizontal="left" vertical="center" wrapText="1"/>
    </xf>
    <xf numFmtId="0" fontId="13" fillId="0" borderId="19" xfId="7" applyBorder="1" applyAlignment="1">
      <alignment horizontal="left" vertical="center"/>
    </xf>
    <xf numFmtId="0" fontId="13" fillId="0" borderId="0" xfId="7" applyAlignment="1">
      <alignment horizontal="left" vertical="center" wrapText="1"/>
    </xf>
    <xf numFmtId="0" fontId="19" fillId="13" borderId="1" xfId="0" applyFont="1" applyFill="1" applyBorder="1" applyAlignment="1">
      <alignment vertical="center" wrapText="1"/>
    </xf>
    <xf numFmtId="0" fontId="19" fillId="25" borderId="1" xfId="0" applyFont="1" applyFill="1" applyBorder="1" applyAlignment="1">
      <alignment vertical="center" wrapText="1"/>
    </xf>
    <xf numFmtId="0" fontId="13" fillId="0" borderId="1" xfId="7" applyBorder="1" applyAlignment="1">
      <alignment horizontal="left"/>
    </xf>
    <xf numFmtId="0" fontId="19" fillId="32" borderId="1" xfId="0" applyFont="1" applyFill="1" applyBorder="1" applyAlignment="1">
      <alignment vertical="center" wrapText="1"/>
    </xf>
    <xf numFmtId="0" fontId="19" fillId="33" borderId="1" xfId="0" applyFont="1" applyFill="1" applyBorder="1" applyAlignment="1">
      <alignment vertical="center" wrapText="1"/>
    </xf>
    <xf numFmtId="1" fontId="27" fillId="0" borderId="0" xfId="0" applyNumberFormat="1" applyFont="1" applyAlignment="1" applyProtection="1">
      <alignment horizontal="center" vertical="center"/>
      <protection locked="0"/>
    </xf>
    <xf numFmtId="0" fontId="26" fillId="31" borderId="20" xfId="0" applyFont="1" applyFill="1" applyBorder="1" applyAlignment="1">
      <alignment horizontal="center" vertical="center" wrapText="1"/>
    </xf>
    <xf numFmtId="0" fontId="26" fillId="31" borderId="25" xfId="0" applyFont="1" applyFill="1" applyBorder="1" applyAlignment="1">
      <alignment horizontal="center" vertical="center" wrapText="1"/>
    </xf>
    <xf numFmtId="0" fontId="26" fillId="31" borderId="26"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6" fillId="31" borderId="8" xfId="0" applyFont="1" applyFill="1" applyBorder="1" applyAlignment="1">
      <alignment horizontal="center" vertical="center" wrapText="1"/>
    </xf>
    <xf numFmtId="0" fontId="29" fillId="0" borderId="0" xfId="0" applyFont="1"/>
    <xf numFmtId="0" fontId="30" fillId="0" borderId="0" xfId="0" applyFont="1"/>
    <xf numFmtId="0" fontId="30" fillId="0" borderId="0" xfId="0" applyFont="1" applyAlignment="1">
      <alignment horizontal="center" vertical="center"/>
    </xf>
    <xf numFmtId="0" fontId="30" fillId="0" borderId="0" xfId="0" applyFont="1" applyAlignment="1">
      <alignment horizontal="left" vertical="center"/>
    </xf>
    <xf numFmtId="0" fontId="30" fillId="0" borderId="0" xfId="0" applyFont="1" applyAlignment="1">
      <alignment horizontal="left" vertical="center" wrapText="1"/>
    </xf>
    <xf numFmtId="0" fontId="29" fillId="5" borderId="0" xfId="0" applyFont="1" applyFill="1"/>
  </cellXfs>
  <cellStyles count="9">
    <cellStyle name="Millares 2" xfId="1"/>
    <cellStyle name="Millares 3" xfId="2"/>
    <cellStyle name="Normal" xfId="0" builtinId="0"/>
    <cellStyle name="Normal 2" xfId="3"/>
    <cellStyle name="Normal 2 2" xfId="4"/>
    <cellStyle name="Normal 3" xfId="5"/>
    <cellStyle name="Normal 4" xfId="6"/>
    <cellStyle name="Normal 5" xfId="7"/>
    <cellStyle name="Porcentaje" xfId="8" builtinId="5"/>
  </cellStyles>
  <dxfs count="53">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Times New Roman"/>
        <scheme val="none"/>
      </font>
      <fill>
        <patternFill patternType="none">
          <fgColor indexed="64"/>
          <bgColor indexed="65"/>
        </patternFill>
      </fill>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center" vertical="center" textRotation="0" indent="0" justifyLastLine="0" shrinkToFit="0" readingOrder="0"/>
      <protection locked="1"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center"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Times New Roman"/>
        <scheme val="none"/>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indent="0" justifyLastLine="0" shrinkToFit="0" readingOrder="0"/>
      <protection locked="0" hidden="0"/>
    </dxf>
    <dxf>
      <font>
        <b val="0"/>
        <i val="0"/>
        <strike val="0"/>
        <condense val="0"/>
        <extend val="0"/>
        <outline val="0"/>
        <shadow val="0"/>
        <u val="none"/>
        <vertAlign val="baseline"/>
        <sz val="10"/>
        <color theme="1"/>
        <name val="Times New Roman"/>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scheme val="none"/>
      </font>
      <numFmt numFmtId="0" formatCode="General"/>
      <fill>
        <patternFill patternType="none">
          <fgColor indexed="64"/>
          <bgColor indexed="65"/>
        </patternFill>
      </fill>
      <alignment horizontal="left" vertical="center" textRotation="0" indent="0" justifyLastLine="0" shrinkToFit="0" readingOrder="0"/>
      <protection locked="0" hidden="0"/>
    </dxf>
    <dxf>
      <font>
        <strike val="0"/>
        <outline val="0"/>
        <shadow val="0"/>
        <u val="none"/>
        <vertAlign val="baseline"/>
        <sz val="10"/>
      </font>
    </dxf>
    <dxf>
      <font>
        <b val="0"/>
        <i val="0"/>
        <strike val="0"/>
        <condense val="0"/>
        <extend val="0"/>
        <outline val="0"/>
        <shadow val="0"/>
        <u val="none"/>
        <vertAlign val="baseline"/>
        <sz val="10"/>
        <color theme="1"/>
        <name val="Times New Roman"/>
        <scheme val="none"/>
      </font>
      <fill>
        <patternFill patternType="none">
          <fgColor indexed="64"/>
          <bgColor indexed="65"/>
        </patternFill>
      </fill>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2</xdr:row>
          <xdr:rowOff>0</xdr:rowOff>
        </xdr:from>
        <xdr:to>
          <xdr:col>6</xdr:col>
          <xdr:colOff>1550495</xdr:colOff>
          <xdr:row>2</xdr:row>
          <xdr:rowOff>290348</xdr:rowOff>
        </xdr:to>
        <xdr:sp macro="" textlink="">
          <xdr:nvSpPr>
            <xdr:cNvPr id="41219" name="CommandButton1" hidden="1">
              <a:extLst>
                <a:ext uri="{63B3BB69-23CF-44E3-9099-C40C66FF867C}">
                  <a14:compatExt spid="_x0000_s4121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9525</xdr:colOff>
      <xdr:row>8</xdr:row>
      <xdr:rowOff>36325</xdr:rowOff>
    </xdr:from>
    <xdr:to>
      <xdr:col>14</xdr:col>
      <xdr:colOff>543654</xdr:colOff>
      <xdr:row>10</xdr:row>
      <xdr:rowOff>52777</xdr:rowOff>
    </xdr:to>
    <xdr:sp macro="" textlink="">
      <xdr:nvSpPr>
        <xdr:cNvPr id="2" name="Rectangle 24">
          <a:extLst>
            <a:ext uri="{FF2B5EF4-FFF2-40B4-BE49-F238E27FC236}">
              <a16:creationId xmlns="" xmlns:a16="http://schemas.microsoft.com/office/drawing/2014/main" id="{00000000-0008-0000-0D00-000002000000}"/>
            </a:ext>
          </a:extLst>
        </xdr:cNvPr>
        <xdr:cNvSpPr/>
      </xdr:nvSpPr>
      <xdr:spPr>
        <a:xfrm>
          <a:off x="9353550" y="3236725"/>
          <a:ext cx="9706732" cy="2016702"/>
        </a:xfrm>
        <a:prstGeom prst="rect">
          <a:avLst/>
        </a:pr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s-ES"/>
        </a:p>
      </xdr:txBody>
    </xdr:sp>
    <xdr:clientData/>
  </xdr:twoCellAnchor>
  <xdr:twoCellAnchor>
    <xdr:from>
      <xdr:col>8</xdr:col>
      <xdr:colOff>0</xdr:colOff>
      <xdr:row>21</xdr:row>
      <xdr:rowOff>63777</xdr:rowOff>
    </xdr:from>
    <xdr:to>
      <xdr:col>14</xdr:col>
      <xdr:colOff>806292</xdr:colOff>
      <xdr:row>23</xdr:row>
      <xdr:rowOff>80229</xdr:rowOff>
    </xdr:to>
    <xdr:sp macro="" textlink="">
      <xdr:nvSpPr>
        <xdr:cNvPr id="3" name="Rectangle 12">
          <a:extLst>
            <a:ext uri="{FF2B5EF4-FFF2-40B4-BE49-F238E27FC236}">
              <a16:creationId xmlns="" xmlns:a16="http://schemas.microsoft.com/office/drawing/2014/main" id="{00000000-0008-0000-0D00-000003000000}"/>
            </a:ext>
          </a:extLst>
        </xdr:cNvPr>
        <xdr:cNvSpPr/>
      </xdr:nvSpPr>
      <xdr:spPr>
        <a:xfrm>
          <a:off x="7362825" y="13465452"/>
          <a:ext cx="10150317" cy="1616652"/>
        </a:xfrm>
        <a:prstGeom prst="rect">
          <a:avLst/>
        </a:prstGeom>
        <a:noFill/>
      </xdr:spPr>
      <xdr:style>
        <a:lnRef idx="0">
          <a:schemeClr val="dk1">
            <a:alpha val="0"/>
            <a:hueOff val="0"/>
            <a:satOff val="0"/>
            <a:lumOff val="0"/>
            <a:alphaOff val="0"/>
          </a:schemeClr>
        </a:lnRef>
        <a:fillRef idx="0">
          <a:scrgbClr r="0" g="0" b="0"/>
        </a:fillRef>
        <a:effectRef idx="0">
          <a:schemeClr val="lt1">
            <a:alpha val="0"/>
            <a:hueOff val="0"/>
            <a:satOff val="0"/>
            <a:lumOff val="0"/>
            <a:alphaOff val="0"/>
          </a:schemeClr>
        </a:effectRef>
        <a:fontRef idx="minor">
          <a:schemeClr val="tx1">
            <a:hueOff val="0"/>
            <a:satOff val="0"/>
            <a:lumOff val="0"/>
            <a:alphaOff val="0"/>
          </a:schemeClr>
        </a:fontRef>
      </xdr:style>
      <xdr:txBody>
        <a:bodyPr/>
        <a:lstStyle/>
        <a:p>
          <a:endParaRPr lang="es-ES"/>
        </a:p>
      </xdr:txBody>
    </xdr:sp>
    <xdr:clientData/>
  </xdr:twoCellAnchor>
</xdr:wsDr>
</file>

<file path=xl/tables/table1.xml><?xml version="1.0" encoding="utf-8"?>
<table xmlns="http://schemas.openxmlformats.org/spreadsheetml/2006/main" id="2" name="Tabla2" displayName="Tabla2" ref="B4:Z246" totalsRowCount="1" headerRowDxfId="52" dataDxfId="51" totalsRowDxfId="50">
  <autoFilter ref="B4:Z245"/>
  <tableColumns count="25">
    <tableColumn id="1" name="ID_Dependendencia" dataDxfId="49" totalsRowDxfId="48">
      <calculatedColumnFormula>IF('Formulario PPGR2'!$G5="","",CONCATENATE('Formulario PPGR2'!$C5,".",'Formulario PPGR2'!$D5,".",'Formulario PPGR2'!$E5,".",'Formulario PPGR2'!$F5))</calculatedColumnFormula>
    </tableColumn>
    <tableColumn id="4" name="POA" dataDxfId="47" totalsRowDxfId="46"/>
    <tableColumn id="24" name="SRS" dataDxfId="45" totalsRowDxfId="44">
      <calculatedColumnFormula>IF('Formulario PPGR2'!$G5="","",#REF!)</calculatedColumnFormula>
    </tableColumn>
    <tableColumn id="25" name="AREA" dataDxfId="43" totalsRowDxfId="42">
      <calculatedColumnFormula>IF('Formulario PPGR2'!$G5="","",#REF!)</calculatedColumnFormula>
    </tableColumn>
    <tableColumn id="26" name="TIPO" dataDxfId="41" totalsRowDxfId="40">
      <calculatedColumnFormula>IF('Formulario PPGR2'!$G5="","",#REF!)</calculatedColumnFormula>
    </tableColumn>
    <tableColumn id="2" name="Productos " dataDxfId="39" totalsRowDxfId="38"/>
    <tableColumn id="3" name="Código" dataDxfId="37" totalsRowDxfId="36"/>
    <tableColumn id="23" name="Actividades Programables Presupuestables" dataDxfId="35" totalsRowDxfId="34"/>
    <tableColumn id="5" name="Ene" totalsRowFunction="sum" dataDxfId="33" totalsRowDxfId="32"/>
    <tableColumn id="6" name="Feb" totalsRowFunction="sum" dataDxfId="31" totalsRowDxfId="30"/>
    <tableColumn id="7" name="Mar" totalsRowFunction="sum" dataDxfId="29" totalsRowDxfId="28"/>
    <tableColumn id="8" name="Abr" totalsRowFunction="sum" dataDxfId="27" totalsRowDxfId="26"/>
    <tableColumn id="9" name="May" totalsRowFunction="sum" dataDxfId="25" totalsRowDxfId="24"/>
    <tableColumn id="10" name="Jun" totalsRowFunction="sum" dataDxfId="23" totalsRowDxfId="22"/>
    <tableColumn id="11" name="Jul" totalsRowFunction="sum" dataDxfId="21" totalsRowDxfId="20"/>
    <tableColumn id="12" name="Ago" totalsRowFunction="sum" dataDxfId="19" totalsRowDxfId="18"/>
    <tableColumn id="13" name="Sep" totalsRowFunction="sum" dataDxfId="17" totalsRowDxfId="16"/>
    <tableColumn id="14" name="Oct" totalsRowFunction="sum" dataDxfId="15" totalsRowDxfId="14"/>
    <tableColumn id="15" name="Nov" totalsRowFunction="sum" dataDxfId="13" totalsRowDxfId="12"/>
    <tableColumn id="16" name="Dic" totalsRowFunction="sum" dataDxfId="11" totalsRowDxfId="10"/>
    <tableColumn id="17" name="Total de Acciones " totalsRowFunction="sum" dataDxfId="9" totalsRowDxfId="8">
      <calculatedColumnFormula>SUM('Formulario PPGR2'!$J5:$U5)</calculatedColumnFormula>
    </tableColumn>
    <tableColumn id="18" name="Medio de Verificación 1" dataDxfId="7" totalsRowDxfId="6"/>
    <tableColumn id="19" name="Medio de Verificación 2" dataDxfId="5" totalsRowDxfId="4"/>
    <tableColumn id="20" name="Medio de Verificación 3" dataDxfId="3" totalsRowDxfId="2"/>
    <tableColumn id="22" name="Responsable " dataDxfId="1" totalsRowDxfId="0"/>
  </tableColumns>
  <tableStyleInfo name="TableStyleLight1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B1:BB248"/>
  <sheetViews>
    <sheetView showGridLines="0" tabSelected="1" view="pageBreakPreview" zoomScale="87" zoomScaleNormal="90" zoomScaleSheetLayoutView="87" workbookViewId="0">
      <selection activeCell="V151" sqref="V151"/>
    </sheetView>
  </sheetViews>
  <sheetFormatPr baseColWidth="10" defaultColWidth="9.140625" defaultRowHeight="12.75" x14ac:dyDescent="0.2"/>
  <cols>
    <col min="1" max="1" width="1.140625" style="250" customWidth="1"/>
    <col min="2" max="6" width="5.42578125" style="250" hidden="1" customWidth="1"/>
    <col min="7" max="7" width="34.5703125" style="250" customWidth="1"/>
    <col min="8" max="8" width="30" style="251" customWidth="1"/>
    <col min="9" max="9" width="53.140625" style="251" customWidth="1"/>
    <col min="10" max="20" width="4.42578125" style="251" customWidth="1"/>
    <col min="21" max="21" width="4.42578125" style="254" customWidth="1"/>
    <col min="22" max="22" width="7.85546875" style="255" customWidth="1"/>
    <col min="23" max="23" width="22.7109375" style="255" customWidth="1"/>
    <col min="24" max="24" width="11" style="255" customWidth="1"/>
    <col min="25" max="25" width="15.7109375" style="256" customWidth="1"/>
    <col min="26" max="26" width="37.5703125" style="252" customWidth="1"/>
    <col min="27" max="53" width="9.140625" style="252" customWidth="1"/>
    <col min="54" max="16384" width="9.140625" style="250"/>
  </cols>
  <sheetData>
    <row r="1" spans="2:54" s="283" customFormat="1" ht="28.5" x14ac:dyDescent="0.45">
      <c r="G1" s="283" t="s">
        <v>2012</v>
      </c>
      <c r="H1" s="284"/>
      <c r="I1" s="284"/>
      <c r="J1" s="284"/>
      <c r="K1" s="284"/>
      <c r="L1" s="284"/>
      <c r="M1" s="284"/>
      <c r="N1" s="284"/>
      <c r="O1" s="284"/>
      <c r="P1" s="284"/>
      <c r="Q1" s="284"/>
      <c r="R1" s="284"/>
      <c r="S1" s="284"/>
      <c r="T1" s="284"/>
      <c r="U1" s="285"/>
      <c r="V1" s="286"/>
      <c r="W1" s="286"/>
      <c r="X1" s="286"/>
      <c r="Y1" s="287"/>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row>
    <row r="2" spans="2:54" s="283" customFormat="1" ht="28.5" x14ac:dyDescent="0.45">
      <c r="G2" s="283" t="s">
        <v>2013</v>
      </c>
      <c r="H2" s="284"/>
      <c r="I2" s="284"/>
      <c r="J2" s="284"/>
      <c r="K2" s="284"/>
      <c r="L2" s="284"/>
      <c r="M2" s="284"/>
      <c r="N2" s="284"/>
      <c r="O2" s="284"/>
      <c r="P2" s="284"/>
      <c r="Q2" s="284"/>
      <c r="R2" s="284"/>
      <c r="S2" s="284"/>
      <c r="T2" s="284"/>
      <c r="U2" s="285"/>
      <c r="V2" s="286"/>
      <c r="W2" s="286"/>
      <c r="X2" s="286"/>
      <c r="Y2" s="287"/>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row>
    <row r="3" spans="2:54" ht="36" customHeight="1" x14ac:dyDescent="0.2"/>
    <row r="4" spans="2:54" s="258" customFormat="1" ht="51" x14ac:dyDescent="0.25">
      <c r="B4" s="227" t="s">
        <v>1189</v>
      </c>
      <c r="C4" s="228" t="s">
        <v>1186</v>
      </c>
      <c r="D4" s="228" t="s">
        <v>75</v>
      </c>
      <c r="E4" s="228" t="s">
        <v>1187</v>
      </c>
      <c r="F4" s="229" t="s">
        <v>1188</v>
      </c>
      <c r="G4" s="53" t="s">
        <v>0</v>
      </c>
      <c r="H4" s="53" t="s">
        <v>70</v>
      </c>
      <c r="I4" s="53" t="s">
        <v>69</v>
      </c>
      <c r="J4" s="53" t="s">
        <v>3</v>
      </c>
      <c r="K4" s="53" t="s">
        <v>4</v>
      </c>
      <c r="L4" s="53" t="s">
        <v>5</v>
      </c>
      <c r="M4" s="53" t="s">
        <v>6</v>
      </c>
      <c r="N4" s="53" t="s">
        <v>7</v>
      </c>
      <c r="O4" s="53" t="s">
        <v>8</v>
      </c>
      <c r="P4" s="53" t="s">
        <v>9</v>
      </c>
      <c r="Q4" s="53" t="s">
        <v>10</v>
      </c>
      <c r="R4" s="53" t="s">
        <v>11</v>
      </c>
      <c r="S4" s="53" t="s">
        <v>12</v>
      </c>
      <c r="T4" s="53" t="s">
        <v>13</v>
      </c>
      <c r="U4" s="53" t="s">
        <v>14</v>
      </c>
      <c r="V4" s="53" t="s">
        <v>16</v>
      </c>
      <c r="W4" s="53" t="s">
        <v>195</v>
      </c>
      <c r="X4" s="53" t="s">
        <v>197</v>
      </c>
      <c r="Y4" s="53" t="s">
        <v>196</v>
      </c>
      <c r="Z4" s="53" t="s">
        <v>50</v>
      </c>
      <c r="AA4" s="257"/>
      <c r="AB4" s="257"/>
      <c r="AC4" s="257"/>
      <c r="AD4" s="257"/>
      <c r="AE4" s="257"/>
      <c r="AF4" s="257"/>
      <c r="AG4" s="257"/>
      <c r="AH4" s="257"/>
      <c r="AI4" s="257"/>
      <c r="AJ4" s="257"/>
      <c r="AK4" s="257"/>
      <c r="AL4" s="257"/>
      <c r="AM4" s="257"/>
      <c r="AN4" s="257"/>
      <c r="AO4" s="257"/>
      <c r="AP4" s="257"/>
      <c r="AQ4" s="257"/>
      <c r="AR4" s="257"/>
      <c r="AS4" s="257"/>
      <c r="AT4" s="257"/>
      <c r="AU4" s="257"/>
      <c r="AV4" s="257"/>
      <c r="AW4" s="257"/>
      <c r="AX4" s="257"/>
      <c r="AY4" s="257"/>
      <c r="AZ4" s="257"/>
      <c r="BA4" s="257"/>
      <c r="BB4" s="257"/>
    </row>
    <row r="5" spans="2:54" s="251" customFormat="1" ht="38.25" x14ac:dyDescent="0.2">
      <c r="B5" s="259" t="e">
        <f>IF('Formulario PPGR2'!$G5="","",CONCATENATE('Formulario PPGR2'!$C5,".",'Formulario PPGR2'!$D5,".",'Formulario PPGR2'!$E5,".",'Formulario PPGR2'!$F5))</f>
        <v>#REF!</v>
      </c>
      <c r="C5" s="259" t="e">
        <f>IF('Formulario PPGR2'!$G5="","",#REF!)</f>
        <v>#REF!</v>
      </c>
      <c r="D5" s="259" t="e">
        <f>IF('Formulario PPGR2'!$G5="","",#REF!)</f>
        <v>#REF!</v>
      </c>
      <c r="E5" s="259" t="e">
        <f>IF('Formulario PPGR2'!$G5="","",#REF!)</f>
        <v>#REF!</v>
      </c>
      <c r="F5" s="259" t="e">
        <f>IF('Formulario PPGR2'!$G5="","",#REF!)</f>
        <v>#REF!</v>
      </c>
      <c r="G5" s="248" t="s">
        <v>1442</v>
      </c>
      <c r="H5" s="247" t="s">
        <v>1785</v>
      </c>
      <c r="I5" s="247" t="s">
        <v>1643</v>
      </c>
      <c r="J5" s="246"/>
      <c r="K5" s="246">
        <v>1</v>
      </c>
      <c r="L5" s="246"/>
      <c r="M5" s="246">
        <v>1</v>
      </c>
      <c r="N5" s="246"/>
      <c r="O5" s="246">
        <v>1</v>
      </c>
      <c r="P5" s="246"/>
      <c r="Q5" s="246">
        <v>1</v>
      </c>
      <c r="R5" s="246"/>
      <c r="S5" s="246"/>
      <c r="T5" s="246">
        <v>1</v>
      </c>
      <c r="U5" s="246"/>
      <c r="V5" s="249">
        <f>SUM('Formulario PPGR2'!$J5:$U5)</f>
        <v>5</v>
      </c>
      <c r="W5" s="256" t="s">
        <v>52</v>
      </c>
      <c r="X5" s="256" t="s">
        <v>61</v>
      </c>
      <c r="Y5" s="247"/>
      <c r="Z5" s="260" t="s">
        <v>177</v>
      </c>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row>
    <row r="6" spans="2:54" s="251" customFormat="1" ht="38.25" x14ac:dyDescent="0.2">
      <c r="B6" s="259" t="str">
        <f>IF('Formulario PPGR2'!$G6="","",CONCATENATE('Formulario PPGR2'!$C6,".",'Formulario PPGR2'!$D6,".",'Formulario PPGR2'!$E6,".",'Formulario PPGR2'!$F6))</f>
        <v/>
      </c>
      <c r="C6" s="259"/>
      <c r="D6" s="259" t="str">
        <f>IF('Formulario PPGR2'!$G6="","",#REF!)</f>
        <v/>
      </c>
      <c r="E6" s="259" t="str">
        <f>IF('Formulario PPGR2'!$G6="","",#REF!)</f>
        <v/>
      </c>
      <c r="F6" s="259" t="str">
        <f>IF('Formulario PPGR2'!$G6="","",#REF!)</f>
        <v/>
      </c>
      <c r="G6" s="248"/>
      <c r="H6" s="247" t="s">
        <v>1786</v>
      </c>
      <c r="I6" s="247" t="s">
        <v>1641</v>
      </c>
      <c r="J6" s="246"/>
      <c r="K6" s="246"/>
      <c r="L6" s="246">
        <v>1</v>
      </c>
      <c r="M6" s="246"/>
      <c r="N6" s="246"/>
      <c r="O6" s="246">
        <v>1</v>
      </c>
      <c r="P6" s="246"/>
      <c r="Q6" s="246"/>
      <c r="R6" s="246">
        <v>1</v>
      </c>
      <c r="S6" s="246"/>
      <c r="T6" s="246">
        <v>1</v>
      </c>
      <c r="U6" s="246"/>
      <c r="V6" s="249">
        <f>SUM('Formulario PPGR2'!$J6:$U6)</f>
        <v>4</v>
      </c>
      <c r="W6" s="256" t="s">
        <v>51</v>
      </c>
      <c r="X6" s="256"/>
      <c r="Y6" s="247"/>
      <c r="Z6" s="260" t="s">
        <v>177</v>
      </c>
      <c r="AA6" s="253"/>
      <c r="AB6" s="253"/>
      <c r="AC6" s="253"/>
      <c r="AD6" s="253"/>
      <c r="AE6" s="253"/>
      <c r="AF6" s="253"/>
      <c r="AG6" s="253"/>
      <c r="AH6" s="253"/>
      <c r="AI6" s="253"/>
      <c r="AJ6" s="253"/>
      <c r="AK6" s="253"/>
      <c r="AL6" s="253"/>
      <c r="AM6" s="253"/>
      <c r="AN6" s="253"/>
      <c r="AO6" s="253"/>
      <c r="AP6" s="253"/>
      <c r="AQ6" s="253"/>
      <c r="AR6" s="253"/>
      <c r="AS6" s="253"/>
      <c r="AT6" s="253"/>
      <c r="AU6" s="253"/>
      <c r="AV6" s="253"/>
      <c r="AW6" s="253"/>
      <c r="AX6" s="253"/>
      <c r="AY6" s="253"/>
      <c r="AZ6" s="253"/>
      <c r="BA6" s="253"/>
      <c r="BB6" s="253"/>
    </row>
    <row r="7" spans="2:54" s="251" customFormat="1" ht="25.5" x14ac:dyDescent="0.2">
      <c r="B7" s="259" t="str">
        <f>IF('Formulario PPGR2'!$G7="","",CONCATENATE('Formulario PPGR2'!$C7,".",'Formulario PPGR2'!$D7,".",'Formulario PPGR2'!$E7,".",'Formulario PPGR2'!$F7))</f>
        <v/>
      </c>
      <c r="C7" s="259"/>
      <c r="D7" s="259" t="str">
        <f>IF('Formulario PPGR2'!$G7="","",#REF!)</f>
        <v/>
      </c>
      <c r="E7" s="259" t="str">
        <f>IF('Formulario PPGR2'!$G7="","",#REF!)</f>
        <v/>
      </c>
      <c r="F7" s="259" t="str">
        <f>IF('Formulario PPGR2'!$G7="","",#REF!)</f>
        <v/>
      </c>
      <c r="G7" s="248"/>
      <c r="H7" s="247" t="s">
        <v>1787</v>
      </c>
      <c r="I7" s="247" t="s">
        <v>1642</v>
      </c>
      <c r="J7" s="246"/>
      <c r="K7" s="246"/>
      <c r="L7" s="246">
        <v>1</v>
      </c>
      <c r="M7" s="246"/>
      <c r="N7" s="246"/>
      <c r="O7" s="246">
        <v>1</v>
      </c>
      <c r="P7" s="246"/>
      <c r="Q7" s="246"/>
      <c r="R7" s="246">
        <v>1</v>
      </c>
      <c r="S7" s="246"/>
      <c r="T7" s="246"/>
      <c r="U7" s="246"/>
      <c r="V7" s="249">
        <f>SUM('Formulario PPGR2'!$J7:$U7)</f>
        <v>3</v>
      </c>
      <c r="W7" s="256" t="s">
        <v>52</v>
      </c>
      <c r="X7" s="256" t="s">
        <v>51</v>
      </c>
      <c r="Y7" s="247"/>
      <c r="Z7" s="260" t="s">
        <v>177</v>
      </c>
      <c r="AA7" s="253"/>
      <c r="AB7" s="253"/>
      <c r="AC7" s="253"/>
      <c r="AD7" s="253"/>
      <c r="AE7" s="253"/>
      <c r="AF7" s="253"/>
      <c r="AG7" s="253"/>
      <c r="AH7" s="253"/>
      <c r="AI7" s="253"/>
      <c r="AJ7" s="253"/>
      <c r="AK7" s="253"/>
      <c r="AL7" s="253"/>
      <c r="AM7" s="253"/>
      <c r="AN7" s="253"/>
      <c r="AO7" s="253"/>
      <c r="AP7" s="253"/>
      <c r="AQ7" s="253"/>
      <c r="AR7" s="253"/>
      <c r="AS7" s="253"/>
      <c r="AT7" s="253"/>
      <c r="AU7" s="253"/>
      <c r="AV7" s="253"/>
      <c r="AW7" s="253"/>
      <c r="AX7" s="253"/>
      <c r="AY7" s="253"/>
      <c r="AZ7" s="253"/>
      <c r="BA7" s="253"/>
      <c r="BB7" s="253"/>
    </row>
    <row r="8" spans="2:54" s="251" customFormat="1" ht="38.25" x14ac:dyDescent="0.2">
      <c r="B8" s="259" t="str">
        <f>IF('Formulario PPGR2'!$G8="","",CONCATENATE('Formulario PPGR2'!$C8,".",'Formulario PPGR2'!$D8,".",'Formulario PPGR2'!$E8,".",'Formulario PPGR2'!$F8))</f>
        <v/>
      </c>
      <c r="C8" s="259"/>
      <c r="D8" s="259" t="str">
        <f>IF('Formulario PPGR2'!$G8="","",#REF!)</f>
        <v/>
      </c>
      <c r="E8" s="259" t="str">
        <f>IF('Formulario PPGR2'!$G8="","",#REF!)</f>
        <v/>
      </c>
      <c r="F8" s="259" t="str">
        <f>IF('Formulario PPGR2'!$G8="","",#REF!)</f>
        <v/>
      </c>
      <c r="G8" s="248"/>
      <c r="H8" s="247" t="s">
        <v>1788</v>
      </c>
      <c r="I8" s="247" t="s">
        <v>1644</v>
      </c>
      <c r="J8" s="246"/>
      <c r="K8" s="246"/>
      <c r="L8" s="246">
        <v>1</v>
      </c>
      <c r="M8" s="246"/>
      <c r="N8" s="246"/>
      <c r="O8" s="246">
        <v>1</v>
      </c>
      <c r="P8" s="246"/>
      <c r="Q8" s="246"/>
      <c r="R8" s="246">
        <v>1</v>
      </c>
      <c r="S8" s="246"/>
      <c r="T8" s="246"/>
      <c r="U8" s="246"/>
      <c r="V8" s="249">
        <f>SUM('Formulario PPGR2'!$J8:$U8)</f>
        <v>3</v>
      </c>
      <c r="W8" s="256" t="s">
        <v>51</v>
      </c>
      <c r="X8" s="256" t="s">
        <v>68</v>
      </c>
      <c r="Y8" s="247" t="s">
        <v>1646</v>
      </c>
      <c r="Z8" s="260" t="s">
        <v>177</v>
      </c>
      <c r="AA8" s="253"/>
      <c r="AB8" s="253"/>
      <c r="AC8" s="253"/>
      <c r="AD8" s="253"/>
      <c r="AE8" s="253"/>
      <c r="AF8" s="253"/>
      <c r="AG8" s="253"/>
      <c r="AH8" s="253"/>
      <c r="AI8" s="253"/>
      <c r="AJ8" s="253"/>
      <c r="AK8" s="253"/>
      <c r="AL8" s="253"/>
      <c r="AM8" s="253"/>
      <c r="AN8" s="253"/>
      <c r="AO8" s="253"/>
      <c r="AP8" s="253"/>
      <c r="AQ8" s="253"/>
      <c r="AR8" s="253"/>
      <c r="AS8" s="253"/>
      <c r="AT8" s="253"/>
      <c r="AU8" s="253"/>
      <c r="AV8" s="253"/>
      <c r="AW8" s="253"/>
      <c r="AX8" s="253"/>
      <c r="AY8" s="253"/>
      <c r="AZ8" s="253"/>
      <c r="BA8" s="253"/>
      <c r="BB8" s="253"/>
    </row>
    <row r="9" spans="2:54" s="251" customFormat="1" ht="25.5" x14ac:dyDescent="0.2">
      <c r="B9" s="259" t="str">
        <f>IF('Formulario PPGR2'!$G9="","",CONCATENATE('Formulario PPGR2'!$C9,".",'Formulario PPGR2'!$D9,".",'Formulario PPGR2'!$E9,".",'Formulario PPGR2'!$F9))</f>
        <v/>
      </c>
      <c r="C9" s="259"/>
      <c r="D9" s="259" t="str">
        <f>IF('Formulario PPGR2'!$G9="","",#REF!)</f>
        <v/>
      </c>
      <c r="E9" s="259" t="str">
        <f>IF('Formulario PPGR2'!$G9="","",#REF!)</f>
        <v/>
      </c>
      <c r="F9" s="259" t="str">
        <f>IF('Formulario PPGR2'!$G9="","",#REF!)</f>
        <v/>
      </c>
      <c r="G9" s="248"/>
      <c r="H9" s="247" t="s">
        <v>1789</v>
      </c>
      <c r="I9" s="247" t="s">
        <v>1645</v>
      </c>
      <c r="J9" s="246"/>
      <c r="K9" s="246"/>
      <c r="L9" s="246">
        <v>1</v>
      </c>
      <c r="M9" s="246"/>
      <c r="N9" s="246">
        <v>1</v>
      </c>
      <c r="O9" s="246"/>
      <c r="P9" s="246">
        <v>1</v>
      </c>
      <c r="Q9" s="246"/>
      <c r="R9" s="246">
        <v>1</v>
      </c>
      <c r="S9" s="246"/>
      <c r="T9" s="246">
        <v>1</v>
      </c>
      <c r="U9" s="246"/>
      <c r="V9" s="249">
        <f>SUM('Formulario PPGR2'!$J9:$U9)</f>
        <v>5</v>
      </c>
      <c r="W9" s="256" t="s">
        <v>51</v>
      </c>
      <c r="X9" s="256" t="s">
        <v>68</v>
      </c>
      <c r="Y9" s="247" t="s">
        <v>1647</v>
      </c>
      <c r="Z9" s="260" t="s">
        <v>177</v>
      </c>
      <c r="AA9" s="253"/>
      <c r="AB9" s="253"/>
      <c r="AC9" s="253"/>
      <c r="AD9" s="253"/>
      <c r="AE9" s="253"/>
      <c r="AF9" s="253"/>
      <c r="AG9" s="253"/>
      <c r="AH9" s="253"/>
      <c r="AI9" s="253"/>
      <c r="AJ9" s="253"/>
      <c r="AK9" s="253"/>
      <c r="AL9" s="253"/>
      <c r="AM9" s="253"/>
      <c r="AN9" s="253"/>
      <c r="AO9" s="253"/>
      <c r="AP9" s="253"/>
      <c r="AQ9" s="253"/>
      <c r="AR9" s="253"/>
      <c r="AS9" s="253"/>
      <c r="AT9" s="253"/>
      <c r="AU9" s="253"/>
      <c r="AV9" s="253"/>
      <c r="AW9" s="253"/>
      <c r="AX9" s="253"/>
      <c r="AY9" s="253"/>
      <c r="AZ9" s="253"/>
      <c r="BA9" s="253"/>
      <c r="BB9" s="253"/>
    </row>
    <row r="10" spans="2:54" s="251" customFormat="1" ht="63.75" x14ac:dyDescent="0.2">
      <c r="B10" s="259" t="e">
        <f>IF('Formulario PPGR2'!$G10="","",CONCATENATE('Formulario PPGR2'!$C10,".",'Formulario PPGR2'!$D10,".",'Formulario PPGR2'!$E10,".",'Formulario PPGR2'!$F10))</f>
        <v>#REF!</v>
      </c>
      <c r="C10" s="259" t="e">
        <f>IF('Formulario PPGR2'!$G10="","",#REF!)</f>
        <v>#REF!</v>
      </c>
      <c r="D10" s="259" t="e">
        <f>IF('Formulario PPGR2'!$G10="","",#REF!)</f>
        <v>#REF!</v>
      </c>
      <c r="E10" s="259" t="e">
        <f>IF('Formulario PPGR2'!$G10="","",#REF!)</f>
        <v>#REF!</v>
      </c>
      <c r="F10" s="259" t="e">
        <f>IF('Formulario PPGR2'!$G10="","",#REF!)</f>
        <v>#REF!</v>
      </c>
      <c r="G10" s="248" t="s">
        <v>1446</v>
      </c>
      <c r="H10" s="247" t="s">
        <v>1790</v>
      </c>
      <c r="I10" s="247" t="s">
        <v>1560</v>
      </c>
      <c r="J10" s="246"/>
      <c r="K10" s="246">
        <v>1</v>
      </c>
      <c r="L10" s="246"/>
      <c r="M10" s="246"/>
      <c r="N10" s="246"/>
      <c r="O10" s="246">
        <v>1</v>
      </c>
      <c r="P10" s="246"/>
      <c r="Q10" s="246"/>
      <c r="R10" s="246"/>
      <c r="S10" s="246"/>
      <c r="T10" s="246"/>
      <c r="U10" s="246"/>
      <c r="V10" s="249">
        <f>SUM('Formulario PPGR2'!$J10:$U10)</f>
        <v>2</v>
      </c>
      <c r="W10" s="256" t="s">
        <v>52</v>
      </c>
      <c r="X10" s="256" t="s">
        <v>54</v>
      </c>
      <c r="Y10" s="247"/>
      <c r="Z10" s="260" t="s">
        <v>1563</v>
      </c>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row>
    <row r="11" spans="2:54" s="251" customFormat="1" ht="25.5" x14ac:dyDescent="0.2">
      <c r="B11" s="259" t="str">
        <f>IF('Formulario PPGR2'!$G11="","",CONCATENATE('Formulario PPGR2'!$C11,".",'Formulario PPGR2'!$D11,".",'Formulario PPGR2'!$E11,".",'Formulario PPGR2'!$F11))</f>
        <v/>
      </c>
      <c r="C11" s="259" t="str">
        <f>IF('Formulario PPGR2'!$G11="","",#REF!)</f>
        <v/>
      </c>
      <c r="D11" s="259" t="str">
        <f>IF('Formulario PPGR2'!$G11="","",#REF!)</f>
        <v/>
      </c>
      <c r="E11" s="259" t="str">
        <f>IF('Formulario PPGR2'!$G11="","",#REF!)</f>
        <v/>
      </c>
      <c r="F11" s="259" t="str">
        <f>IF('Formulario PPGR2'!$G11="","",#REF!)</f>
        <v/>
      </c>
      <c r="G11" s="248"/>
      <c r="H11" s="247" t="s">
        <v>1791</v>
      </c>
      <c r="I11" s="247" t="s">
        <v>1561</v>
      </c>
      <c r="J11" s="246"/>
      <c r="K11" s="246"/>
      <c r="L11" s="246">
        <v>1</v>
      </c>
      <c r="M11" s="246"/>
      <c r="N11" s="246"/>
      <c r="O11" s="246"/>
      <c r="P11" s="246">
        <v>1</v>
      </c>
      <c r="Q11" s="246"/>
      <c r="R11" s="246"/>
      <c r="S11" s="246"/>
      <c r="T11" s="246">
        <v>1</v>
      </c>
      <c r="U11" s="246"/>
      <c r="V11" s="249">
        <f>SUM('Formulario PPGR2'!$J11:$U11)</f>
        <v>3</v>
      </c>
      <c r="W11" s="256" t="s">
        <v>52</v>
      </c>
      <c r="X11" s="256" t="s">
        <v>51</v>
      </c>
      <c r="Y11" s="247"/>
      <c r="Z11" s="260" t="s">
        <v>1563</v>
      </c>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row>
    <row r="12" spans="2:54" s="251" customFormat="1" ht="51" x14ac:dyDescent="0.2">
      <c r="B12" s="259" t="str">
        <f>IF('Formulario PPGR2'!$G12="","",CONCATENATE('Formulario PPGR2'!$C12,".",'Formulario PPGR2'!$D12,".",'Formulario PPGR2'!$E12,".",'Formulario PPGR2'!$F12))</f>
        <v/>
      </c>
      <c r="C12" s="259"/>
      <c r="D12" s="259" t="str">
        <f>IF('Formulario PPGR2'!$G12="","",#REF!)</f>
        <v/>
      </c>
      <c r="E12" s="259" t="str">
        <f>IF('Formulario PPGR2'!$G12="","",#REF!)</f>
        <v/>
      </c>
      <c r="F12" s="259" t="str">
        <f>IF('Formulario PPGR2'!$G12="","",#REF!)</f>
        <v/>
      </c>
      <c r="G12" s="248"/>
      <c r="H12" s="247" t="s">
        <v>1792</v>
      </c>
      <c r="I12" s="247" t="s">
        <v>1562</v>
      </c>
      <c r="J12" s="246"/>
      <c r="K12" s="246">
        <v>1</v>
      </c>
      <c r="L12" s="246"/>
      <c r="M12" s="246">
        <v>1</v>
      </c>
      <c r="N12" s="246"/>
      <c r="O12" s="246"/>
      <c r="P12" s="246"/>
      <c r="Q12" s="246"/>
      <c r="R12" s="246"/>
      <c r="S12" s="246"/>
      <c r="T12" s="246"/>
      <c r="U12" s="246"/>
      <c r="V12" s="249">
        <f>SUM('Formulario PPGR2'!$J12:$U12)</f>
        <v>2</v>
      </c>
      <c r="W12" s="256" t="s">
        <v>52</v>
      </c>
      <c r="X12" s="256" t="s">
        <v>54</v>
      </c>
      <c r="Y12" s="247"/>
      <c r="Z12" s="260" t="s">
        <v>1563</v>
      </c>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row>
    <row r="13" spans="2:54" s="251" customFormat="1" ht="51" x14ac:dyDescent="0.2">
      <c r="B13" s="259" t="e">
        <f>IF('Formulario PPGR2'!$G13="","",CONCATENATE('Formulario PPGR2'!$C13,".",'Formulario PPGR2'!$D13,".",'Formulario PPGR2'!$E13,".",'Formulario PPGR2'!$F13))</f>
        <v>#REF!</v>
      </c>
      <c r="C13" s="259"/>
      <c r="D13" s="259" t="e">
        <f>IF('Formulario PPGR2'!$G13="","",#REF!)</f>
        <v>#REF!</v>
      </c>
      <c r="E13" s="259" t="e">
        <f>IF('Formulario PPGR2'!$G13="","",#REF!)</f>
        <v>#REF!</v>
      </c>
      <c r="F13" s="259" t="e">
        <f>IF('Formulario PPGR2'!$G13="","",#REF!)</f>
        <v>#REF!</v>
      </c>
      <c r="G13" s="248" t="s">
        <v>1447</v>
      </c>
      <c r="H13" s="247" t="s">
        <v>1793</v>
      </c>
      <c r="I13" s="247" t="s">
        <v>1622</v>
      </c>
      <c r="J13" s="246">
        <v>1</v>
      </c>
      <c r="K13" s="246"/>
      <c r="L13" s="246"/>
      <c r="M13" s="246">
        <v>1</v>
      </c>
      <c r="N13" s="246"/>
      <c r="O13" s="246"/>
      <c r="P13" s="246">
        <v>1</v>
      </c>
      <c r="Q13" s="246"/>
      <c r="R13" s="246"/>
      <c r="S13" s="246">
        <v>1</v>
      </c>
      <c r="T13" s="246"/>
      <c r="U13" s="246"/>
      <c r="V13" s="249">
        <f>SUM('Formulario PPGR2'!$J13:$U13)</f>
        <v>4</v>
      </c>
      <c r="W13" s="256" t="s">
        <v>59</v>
      </c>
      <c r="X13" s="256" t="s">
        <v>68</v>
      </c>
      <c r="Y13" s="247" t="s">
        <v>1632</v>
      </c>
      <c r="Z13" s="260" t="s">
        <v>114</v>
      </c>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row>
    <row r="14" spans="2:54" s="251" customFormat="1" ht="51" x14ac:dyDescent="0.2">
      <c r="B14" s="259" t="str">
        <f>IF('Formulario PPGR2'!$G14="","",CONCATENATE('Formulario PPGR2'!$C14,".",'Formulario PPGR2'!$D14,".",'Formulario PPGR2'!$E14,".",'Formulario PPGR2'!$F14))</f>
        <v/>
      </c>
      <c r="C14" s="259"/>
      <c r="D14" s="259" t="str">
        <f>IF('Formulario PPGR2'!$G14="","",#REF!)</f>
        <v/>
      </c>
      <c r="E14" s="259" t="str">
        <f>IF('Formulario PPGR2'!$G14="","",#REF!)</f>
        <v/>
      </c>
      <c r="F14" s="259" t="str">
        <f>IF('Formulario PPGR2'!$G14="","",#REF!)</f>
        <v/>
      </c>
      <c r="G14" s="248"/>
      <c r="H14" s="247" t="s">
        <v>1794</v>
      </c>
      <c r="I14" s="247" t="s">
        <v>1623</v>
      </c>
      <c r="J14" s="246"/>
      <c r="K14" s="246"/>
      <c r="L14" s="246">
        <v>1</v>
      </c>
      <c r="M14" s="246"/>
      <c r="N14" s="246"/>
      <c r="O14" s="246"/>
      <c r="P14" s="246"/>
      <c r="Q14" s="246"/>
      <c r="R14" s="246"/>
      <c r="S14" s="246"/>
      <c r="T14" s="246"/>
      <c r="U14" s="246"/>
      <c r="V14" s="249">
        <f>SUM('Formulario PPGR2'!$J14:$U14)</f>
        <v>1</v>
      </c>
      <c r="W14" s="256" t="s">
        <v>52</v>
      </c>
      <c r="X14" s="256" t="s">
        <v>54</v>
      </c>
      <c r="Y14" s="247"/>
      <c r="Z14" s="260" t="s">
        <v>114</v>
      </c>
      <c r="AA14" s="253"/>
      <c r="AB14" s="253"/>
      <c r="AC14" s="253"/>
      <c r="AD14" s="253"/>
      <c r="AE14" s="253"/>
      <c r="AF14" s="253"/>
      <c r="AG14" s="253"/>
      <c r="AH14" s="253"/>
      <c r="AI14" s="253"/>
      <c r="AJ14" s="253"/>
      <c r="AK14" s="253"/>
      <c r="AL14" s="253"/>
      <c r="AM14" s="253"/>
      <c r="AN14" s="253"/>
      <c r="AO14" s="253"/>
      <c r="AP14" s="253"/>
      <c r="AQ14" s="253"/>
      <c r="AR14" s="253"/>
      <c r="AS14" s="253"/>
      <c r="AT14" s="253"/>
      <c r="AU14" s="253"/>
      <c r="AV14" s="253"/>
      <c r="AW14" s="253"/>
      <c r="AX14" s="253"/>
      <c r="AY14" s="253"/>
      <c r="AZ14" s="253"/>
      <c r="BA14" s="253"/>
      <c r="BB14" s="253"/>
    </row>
    <row r="15" spans="2:54" s="251" customFormat="1" ht="38.25" x14ac:dyDescent="0.2">
      <c r="B15" s="259" t="str">
        <f>IF('Formulario PPGR2'!$G15="","",CONCATENATE('Formulario PPGR2'!$C15,".",'Formulario PPGR2'!$D15,".",'Formulario PPGR2'!$E15,".",'Formulario PPGR2'!$F15))</f>
        <v/>
      </c>
      <c r="C15" s="259"/>
      <c r="D15" s="259" t="str">
        <f>IF('Formulario PPGR2'!$G15="","",#REF!)</f>
        <v/>
      </c>
      <c r="E15" s="259" t="str">
        <f>IF('Formulario PPGR2'!$G15="","",#REF!)</f>
        <v/>
      </c>
      <c r="F15" s="259" t="str">
        <f>IF('Formulario PPGR2'!$G15="","",#REF!)</f>
        <v/>
      </c>
      <c r="G15" s="248"/>
      <c r="H15" s="247" t="s">
        <v>1869</v>
      </c>
      <c r="I15" s="247" t="s">
        <v>1633</v>
      </c>
      <c r="J15" s="246"/>
      <c r="K15" s="246"/>
      <c r="L15" s="246"/>
      <c r="M15" s="246"/>
      <c r="N15" s="246">
        <v>1</v>
      </c>
      <c r="O15" s="246"/>
      <c r="P15" s="246"/>
      <c r="Q15" s="246"/>
      <c r="R15" s="246"/>
      <c r="S15" s="246"/>
      <c r="T15" s="246"/>
      <c r="U15" s="246"/>
      <c r="V15" s="249">
        <f>SUM('Formulario PPGR2'!$J15:$U15)</f>
        <v>1</v>
      </c>
      <c r="W15" s="256" t="s">
        <v>52</v>
      </c>
      <c r="X15" s="256" t="s">
        <v>54</v>
      </c>
      <c r="Y15" s="247"/>
      <c r="Z15" s="260" t="s">
        <v>114</v>
      </c>
      <c r="AA15" s="253"/>
      <c r="AB15" s="253"/>
      <c r="AC15" s="253"/>
      <c r="AD15" s="253"/>
      <c r="AE15" s="253"/>
      <c r="AF15" s="253"/>
      <c r="AG15" s="253"/>
      <c r="AH15" s="253"/>
      <c r="AI15" s="253"/>
      <c r="AJ15" s="253"/>
      <c r="AK15" s="253"/>
      <c r="AL15" s="253"/>
      <c r="AM15" s="253"/>
      <c r="AN15" s="253"/>
      <c r="AO15" s="253"/>
      <c r="AP15" s="253"/>
      <c r="AQ15" s="253"/>
      <c r="AR15" s="253"/>
      <c r="AS15" s="253"/>
      <c r="AT15" s="253"/>
      <c r="AU15" s="253"/>
      <c r="AV15" s="253"/>
      <c r="AW15" s="253"/>
      <c r="AX15" s="253"/>
      <c r="AY15" s="253"/>
      <c r="AZ15" s="253"/>
      <c r="BA15" s="253"/>
      <c r="BB15" s="253"/>
    </row>
    <row r="16" spans="2:54" s="251" customFormat="1" ht="25.5" x14ac:dyDescent="0.2">
      <c r="B16" s="259" t="str">
        <f>IF('Formulario PPGR2'!$G16="","",CONCATENATE('Formulario PPGR2'!$C16,".",'Formulario PPGR2'!$D16,".",'Formulario PPGR2'!$E16,".",'Formulario PPGR2'!$F16))</f>
        <v/>
      </c>
      <c r="C16" s="259"/>
      <c r="D16" s="259" t="str">
        <f>IF('Formulario PPGR2'!$G16="","",#REF!)</f>
        <v/>
      </c>
      <c r="E16" s="259" t="str">
        <f>IF('Formulario PPGR2'!$G16="","",#REF!)</f>
        <v/>
      </c>
      <c r="F16" s="259" t="str">
        <f>IF('Formulario PPGR2'!$G16="","",#REF!)</f>
        <v/>
      </c>
      <c r="G16" s="248"/>
      <c r="H16" s="247" t="s">
        <v>1795</v>
      </c>
      <c r="I16" s="247" t="s">
        <v>1628</v>
      </c>
      <c r="J16" s="246">
        <v>1</v>
      </c>
      <c r="K16" s="246">
        <v>1</v>
      </c>
      <c r="L16" s="246">
        <v>1</v>
      </c>
      <c r="M16" s="246">
        <v>1</v>
      </c>
      <c r="N16" s="246">
        <v>1</v>
      </c>
      <c r="O16" s="246">
        <v>1</v>
      </c>
      <c r="P16" s="246">
        <v>1</v>
      </c>
      <c r="Q16" s="246">
        <v>1</v>
      </c>
      <c r="R16" s="246">
        <v>1</v>
      </c>
      <c r="S16" s="246">
        <v>1</v>
      </c>
      <c r="T16" s="246">
        <v>1</v>
      </c>
      <c r="U16" s="246">
        <v>1</v>
      </c>
      <c r="V16" s="249">
        <f>SUM('Formulario PPGR2'!$J16:$U16)</f>
        <v>12</v>
      </c>
      <c r="W16" s="256" t="s">
        <v>60</v>
      </c>
      <c r="X16" s="256" t="s">
        <v>68</v>
      </c>
      <c r="Y16" s="247" t="s">
        <v>1634</v>
      </c>
      <c r="Z16" s="260" t="s">
        <v>114</v>
      </c>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row>
    <row r="17" spans="2:54" s="251" customFormat="1" ht="38.25" x14ac:dyDescent="0.2">
      <c r="B17" s="259" t="str">
        <f>IF('Formulario PPGR2'!$G17="","",CONCATENATE('Formulario PPGR2'!$C17,".",'Formulario PPGR2'!$D17,".",'Formulario PPGR2'!$E17,".",'Formulario PPGR2'!$F17))</f>
        <v/>
      </c>
      <c r="C17" s="259"/>
      <c r="D17" s="259" t="str">
        <f>IF('Formulario PPGR2'!$G17="","",#REF!)</f>
        <v/>
      </c>
      <c r="E17" s="259" t="str">
        <f>IF('Formulario PPGR2'!$G17="","",#REF!)</f>
        <v/>
      </c>
      <c r="F17" s="259" t="str">
        <f>IF('Formulario PPGR2'!$G17="","",#REF!)</f>
        <v/>
      </c>
      <c r="G17" s="248"/>
      <c r="H17" s="247" t="s">
        <v>1796</v>
      </c>
      <c r="I17" s="247" t="s">
        <v>1629</v>
      </c>
      <c r="J17" s="246"/>
      <c r="K17" s="246"/>
      <c r="L17" s="246">
        <v>1</v>
      </c>
      <c r="M17" s="246"/>
      <c r="N17" s="246"/>
      <c r="O17" s="246">
        <v>1</v>
      </c>
      <c r="P17" s="246"/>
      <c r="Q17" s="246"/>
      <c r="R17" s="246">
        <v>1</v>
      </c>
      <c r="S17" s="246"/>
      <c r="T17" s="246">
        <v>1</v>
      </c>
      <c r="U17" s="246"/>
      <c r="V17" s="249">
        <f>SUM('Formulario PPGR2'!$J17:$U17)</f>
        <v>4</v>
      </c>
      <c r="W17" s="256" t="s">
        <v>52</v>
      </c>
      <c r="X17" s="256" t="s">
        <v>51</v>
      </c>
      <c r="Y17" s="247"/>
      <c r="Z17" s="260" t="s">
        <v>114</v>
      </c>
      <c r="AA17" s="253"/>
      <c r="AB17" s="253"/>
      <c r="AC17" s="253"/>
      <c r="AD17" s="253"/>
      <c r="AE17" s="253"/>
      <c r="AF17" s="253"/>
      <c r="AG17" s="253"/>
      <c r="AH17" s="253"/>
      <c r="AI17" s="253"/>
      <c r="AJ17" s="253"/>
      <c r="AK17" s="253"/>
      <c r="AL17" s="253"/>
      <c r="AM17" s="253"/>
      <c r="AN17" s="253"/>
      <c r="AO17" s="253"/>
      <c r="AP17" s="253"/>
      <c r="AQ17" s="253"/>
      <c r="AR17" s="253"/>
      <c r="AS17" s="253"/>
      <c r="AT17" s="253"/>
      <c r="AU17" s="253"/>
      <c r="AV17" s="253"/>
      <c r="AW17" s="253"/>
      <c r="AX17" s="253"/>
      <c r="AY17" s="253"/>
      <c r="AZ17" s="253"/>
      <c r="BA17" s="253"/>
      <c r="BB17" s="253"/>
    </row>
    <row r="18" spans="2:54" s="251" customFormat="1" ht="38.25" x14ac:dyDescent="0.2">
      <c r="B18" s="259" t="str">
        <f>IF('Formulario PPGR2'!$G18="","",CONCATENATE('Formulario PPGR2'!$C18,".",'Formulario PPGR2'!$D18,".",'Formulario PPGR2'!$E18,".",'Formulario PPGR2'!$F18))</f>
        <v/>
      </c>
      <c r="C18" s="259"/>
      <c r="D18" s="259" t="str">
        <f>IF('Formulario PPGR2'!$G18="","",#REF!)</f>
        <v/>
      </c>
      <c r="E18" s="259" t="str">
        <f>IF('Formulario PPGR2'!$G18="","",#REF!)</f>
        <v/>
      </c>
      <c r="F18" s="259" t="str">
        <f>IF('Formulario PPGR2'!$G18="","",#REF!)</f>
        <v/>
      </c>
      <c r="G18" s="248"/>
      <c r="H18" s="247" t="s">
        <v>1797</v>
      </c>
      <c r="I18" s="247" t="s">
        <v>1624</v>
      </c>
      <c r="J18" s="246"/>
      <c r="K18" s="246"/>
      <c r="L18" s="246">
        <v>1</v>
      </c>
      <c r="M18" s="246"/>
      <c r="N18" s="246"/>
      <c r="O18" s="246">
        <v>1</v>
      </c>
      <c r="P18" s="246"/>
      <c r="Q18" s="246"/>
      <c r="R18" s="246">
        <v>1</v>
      </c>
      <c r="S18" s="246"/>
      <c r="T18" s="246">
        <v>1</v>
      </c>
      <c r="U18" s="246"/>
      <c r="V18" s="249">
        <f>SUM('Formulario PPGR2'!$J18:$U18)</f>
        <v>4</v>
      </c>
      <c r="W18" s="256" t="s">
        <v>52</v>
      </c>
      <c r="X18" s="256" t="s">
        <v>51</v>
      </c>
      <c r="Y18" s="247"/>
      <c r="Z18" s="260" t="s">
        <v>114</v>
      </c>
      <c r="AA18" s="253"/>
      <c r="AB18" s="253"/>
      <c r="AC18" s="253"/>
      <c r="AD18" s="253"/>
      <c r="AE18" s="253"/>
      <c r="AF18" s="253"/>
      <c r="AG18" s="253"/>
      <c r="AH18" s="253"/>
      <c r="AI18" s="253"/>
      <c r="AJ18" s="253"/>
      <c r="AK18" s="253"/>
      <c r="AL18" s="253"/>
      <c r="AM18" s="253"/>
      <c r="AN18" s="253"/>
      <c r="AO18" s="253"/>
      <c r="AP18" s="253"/>
      <c r="AQ18" s="253"/>
      <c r="AR18" s="253"/>
      <c r="AS18" s="253"/>
      <c r="AT18" s="253"/>
      <c r="AU18" s="253"/>
      <c r="AV18" s="253"/>
      <c r="AW18" s="253"/>
      <c r="AX18" s="253"/>
      <c r="AY18" s="253"/>
      <c r="AZ18" s="253"/>
      <c r="BA18" s="253"/>
      <c r="BB18" s="253"/>
    </row>
    <row r="19" spans="2:54" s="251" customFormat="1" ht="38.25" x14ac:dyDescent="0.2">
      <c r="B19" s="259" t="str">
        <f>IF('Formulario PPGR2'!$G19="","",CONCATENATE('Formulario PPGR2'!$C19,".",'Formulario PPGR2'!$D19,".",'Formulario PPGR2'!$E19,".",'Formulario PPGR2'!$F19))</f>
        <v/>
      </c>
      <c r="C19" s="259"/>
      <c r="D19" s="259" t="str">
        <f>IF('Formulario PPGR2'!$G19="","",#REF!)</f>
        <v/>
      </c>
      <c r="E19" s="259" t="str">
        <f>IF('Formulario PPGR2'!$G19="","",#REF!)</f>
        <v/>
      </c>
      <c r="F19" s="259" t="str">
        <f>IF('Formulario PPGR2'!$G19="","",#REF!)</f>
        <v/>
      </c>
      <c r="G19" s="248"/>
      <c r="H19" s="247" t="s">
        <v>1798</v>
      </c>
      <c r="I19" s="247" t="s">
        <v>1625</v>
      </c>
      <c r="J19" s="246"/>
      <c r="K19" s="246"/>
      <c r="L19" s="246">
        <v>1</v>
      </c>
      <c r="M19" s="246"/>
      <c r="N19" s="246"/>
      <c r="O19" s="246">
        <v>1</v>
      </c>
      <c r="P19" s="246"/>
      <c r="Q19" s="246"/>
      <c r="R19" s="246">
        <v>1</v>
      </c>
      <c r="S19" s="246"/>
      <c r="T19" s="246">
        <v>1</v>
      </c>
      <c r="U19" s="246"/>
      <c r="V19" s="249">
        <f>SUM('Formulario PPGR2'!$J19:$U19)</f>
        <v>4</v>
      </c>
      <c r="W19" s="256" t="s">
        <v>52</v>
      </c>
      <c r="X19" s="256" t="s">
        <v>51</v>
      </c>
      <c r="Y19" s="247"/>
      <c r="Z19" s="260" t="s">
        <v>114</v>
      </c>
      <c r="AA19" s="253"/>
      <c r="AB19" s="253"/>
      <c r="AC19" s="253"/>
      <c r="AD19" s="253"/>
      <c r="AE19" s="253"/>
      <c r="AF19" s="253"/>
      <c r="AG19" s="253"/>
      <c r="AH19" s="253"/>
      <c r="AI19" s="253"/>
      <c r="AJ19" s="253"/>
      <c r="AK19" s="253"/>
      <c r="AL19" s="253"/>
      <c r="AM19" s="253"/>
      <c r="AN19" s="253"/>
      <c r="AO19" s="253"/>
      <c r="AP19" s="253"/>
      <c r="AQ19" s="253"/>
      <c r="AR19" s="253"/>
      <c r="AS19" s="253"/>
      <c r="AT19" s="253"/>
      <c r="AU19" s="253"/>
      <c r="AV19" s="253"/>
      <c r="AW19" s="253"/>
      <c r="AX19" s="253"/>
      <c r="AY19" s="253"/>
      <c r="AZ19" s="253"/>
      <c r="BA19" s="253"/>
      <c r="BB19" s="253"/>
    </row>
    <row r="20" spans="2:54" s="251" customFormat="1" ht="38.25" x14ac:dyDescent="0.2">
      <c r="B20" s="259" t="str">
        <f>IF('Formulario PPGR2'!$G20="","",CONCATENATE('Formulario PPGR2'!$C20,".",'Formulario PPGR2'!$D20,".",'Formulario PPGR2'!$E20,".",'Formulario PPGR2'!$F20))</f>
        <v/>
      </c>
      <c r="C20" s="259"/>
      <c r="D20" s="259" t="str">
        <f>IF('Formulario PPGR2'!$G20="","",#REF!)</f>
        <v/>
      </c>
      <c r="E20" s="259" t="str">
        <f>IF('Formulario PPGR2'!$G20="","",#REF!)</f>
        <v/>
      </c>
      <c r="F20" s="259" t="str">
        <f>IF('Formulario PPGR2'!$G20="","",#REF!)</f>
        <v/>
      </c>
      <c r="G20" s="248"/>
      <c r="H20" s="247" t="s">
        <v>1799</v>
      </c>
      <c r="I20" s="247" t="s">
        <v>1626</v>
      </c>
      <c r="J20" s="246">
        <v>1</v>
      </c>
      <c r="K20" s="246">
        <v>1</v>
      </c>
      <c r="L20" s="246">
        <v>1</v>
      </c>
      <c r="M20" s="246">
        <v>1</v>
      </c>
      <c r="N20" s="246">
        <v>1</v>
      </c>
      <c r="O20" s="246">
        <v>1</v>
      </c>
      <c r="P20" s="246">
        <v>1</v>
      </c>
      <c r="Q20" s="246">
        <v>1</v>
      </c>
      <c r="R20" s="246">
        <v>1</v>
      </c>
      <c r="S20" s="246">
        <v>1</v>
      </c>
      <c r="T20" s="246">
        <v>1</v>
      </c>
      <c r="U20" s="246">
        <v>1</v>
      </c>
      <c r="V20" s="249">
        <f>SUM('Formulario PPGR2'!$J20:$U20)</f>
        <v>12</v>
      </c>
      <c r="W20" s="256" t="s">
        <v>52</v>
      </c>
      <c r="X20" s="256" t="s">
        <v>51</v>
      </c>
      <c r="Y20" s="247"/>
      <c r="Z20" s="260" t="s">
        <v>114</v>
      </c>
      <c r="AA20" s="253"/>
      <c r="AB20" s="253"/>
      <c r="AC20" s="253"/>
      <c r="AD20" s="253"/>
      <c r="AE20" s="253"/>
      <c r="AF20" s="253"/>
      <c r="AG20" s="253"/>
      <c r="AH20" s="253"/>
      <c r="AI20" s="253"/>
      <c r="AJ20" s="253"/>
      <c r="AK20" s="253"/>
      <c r="AL20" s="253"/>
      <c r="AM20" s="253"/>
      <c r="AN20" s="253"/>
      <c r="AO20" s="253"/>
      <c r="AP20" s="253"/>
      <c r="AQ20" s="253"/>
      <c r="AR20" s="253"/>
      <c r="AS20" s="253"/>
      <c r="AT20" s="253"/>
      <c r="AU20" s="253"/>
      <c r="AV20" s="253"/>
      <c r="AW20" s="253"/>
      <c r="AX20" s="253"/>
      <c r="AY20" s="253"/>
      <c r="AZ20" s="253"/>
      <c r="BA20" s="253"/>
      <c r="BB20" s="253"/>
    </row>
    <row r="21" spans="2:54" s="251" customFormat="1" ht="51" x14ac:dyDescent="0.2">
      <c r="B21" s="259" t="str">
        <f>IF('Formulario PPGR2'!$G21="","",CONCATENATE('Formulario PPGR2'!$C21,".",'Formulario PPGR2'!$D21,".",'Formulario PPGR2'!$E21,".",'Formulario PPGR2'!$F21))</f>
        <v/>
      </c>
      <c r="C21" s="259"/>
      <c r="D21" s="259" t="str">
        <f>IF('Formulario PPGR2'!$G21="","",#REF!)</f>
        <v/>
      </c>
      <c r="E21" s="259" t="str">
        <f>IF('Formulario PPGR2'!$G21="","",#REF!)</f>
        <v/>
      </c>
      <c r="F21" s="259" t="str">
        <f>IF('Formulario PPGR2'!$G21="","",#REF!)</f>
        <v/>
      </c>
      <c r="G21" s="248"/>
      <c r="H21" s="247" t="s">
        <v>1800</v>
      </c>
      <c r="I21" s="247" t="s">
        <v>1627</v>
      </c>
      <c r="J21" s="246"/>
      <c r="K21" s="246"/>
      <c r="L21" s="246"/>
      <c r="M21" s="246">
        <v>1</v>
      </c>
      <c r="N21" s="246"/>
      <c r="O21" s="246"/>
      <c r="P21" s="246">
        <v>1</v>
      </c>
      <c r="Q21" s="246"/>
      <c r="R21" s="246"/>
      <c r="S21" s="246">
        <v>1</v>
      </c>
      <c r="T21" s="246"/>
      <c r="U21" s="246"/>
      <c r="V21" s="249">
        <f>SUM('Formulario PPGR2'!$J21:$U21)</f>
        <v>3</v>
      </c>
      <c r="W21" s="256" t="s">
        <v>52</v>
      </c>
      <c r="X21" s="256" t="s">
        <v>51</v>
      </c>
      <c r="Y21" s="247"/>
      <c r="Z21" s="260" t="s">
        <v>114</v>
      </c>
      <c r="AA21" s="253"/>
      <c r="AB21" s="253"/>
      <c r="AC21" s="253"/>
      <c r="AD21" s="253"/>
      <c r="AE21" s="253"/>
      <c r="AF21" s="253"/>
      <c r="AG21" s="253"/>
      <c r="AH21" s="253"/>
      <c r="AI21" s="253"/>
      <c r="AJ21" s="253"/>
      <c r="AK21" s="253"/>
      <c r="AL21" s="253"/>
      <c r="AM21" s="253"/>
      <c r="AN21" s="253"/>
      <c r="AO21" s="253"/>
      <c r="AP21" s="253"/>
      <c r="AQ21" s="253"/>
      <c r="AR21" s="253"/>
      <c r="AS21" s="253"/>
      <c r="AT21" s="253"/>
      <c r="AU21" s="253"/>
      <c r="AV21" s="253"/>
      <c r="AW21" s="253"/>
      <c r="AX21" s="253"/>
      <c r="AY21" s="253"/>
      <c r="AZ21" s="253"/>
      <c r="BA21" s="253"/>
      <c r="BB21" s="253"/>
    </row>
    <row r="22" spans="2:54" s="251" customFormat="1" ht="51" x14ac:dyDescent="0.2">
      <c r="B22" s="259" t="str">
        <f>IF('Formulario PPGR2'!$G22="","",CONCATENATE('Formulario PPGR2'!$C22,".",'Formulario PPGR2'!$D22,".",'Formulario PPGR2'!$E22,".",'Formulario PPGR2'!$F22))</f>
        <v/>
      </c>
      <c r="C22" s="259"/>
      <c r="D22" s="259" t="str">
        <f>IF('Formulario PPGR2'!$G22="","",#REF!)</f>
        <v/>
      </c>
      <c r="E22" s="259" t="str">
        <f>IF('Formulario PPGR2'!$G22="","",#REF!)</f>
        <v/>
      </c>
      <c r="F22" s="259" t="str">
        <f>IF('Formulario PPGR2'!$G22="","",#REF!)</f>
        <v/>
      </c>
      <c r="G22" s="248"/>
      <c r="H22" s="247" t="s">
        <v>1801</v>
      </c>
      <c r="I22" s="247" t="s">
        <v>1630</v>
      </c>
      <c r="J22" s="246"/>
      <c r="K22" s="246"/>
      <c r="L22" s="246">
        <v>1</v>
      </c>
      <c r="M22" s="246"/>
      <c r="N22" s="246"/>
      <c r="O22" s="246">
        <v>1</v>
      </c>
      <c r="P22" s="246"/>
      <c r="Q22" s="246"/>
      <c r="R22" s="246">
        <v>1</v>
      </c>
      <c r="S22" s="246"/>
      <c r="T22" s="246"/>
      <c r="U22" s="246">
        <v>1</v>
      </c>
      <c r="V22" s="249">
        <f>SUM('Formulario PPGR2'!$J22:$U22)</f>
        <v>4</v>
      </c>
      <c r="W22" s="256" t="s">
        <v>51</v>
      </c>
      <c r="X22" s="256"/>
      <c r="Y22" s="247" t="s">
        <v>1631</v>
      </c>
      <c r="Z22" s="260" t="s">
        <v>114</v>
      </c>
      <c r="AA22" s="253"/>
      <c r="AB22" s="253"/>
      <c r="AC22" s="253"/>
      <c r="AD22" s="253"/>
      <c r="AE22" s="253"/>
      <c r="AF22" s="253"/>
      <c r="AG22" s="253"/>
      <c r="AH22" s="253"/>
      <c r="AI22" s="253"/>
      <c r="AJ22" s="253"/>
      <c r="AK22" s="253"/>
      <c r="AL22" s="253"/>
      <c r="AM22" s="253"/>
      <c r="AN22" s="253"/>
      <c r="AO22" s="253"/>
      <c r="AP22" s="253"/>
      <c r="AQ22" s="253"/>
      <c r="AR22" s="253"/>
      <c r="AS22" s="253"/>
      <c r="AT22" s="253"/>
      <c r="AU22" s="253"/>
      <c r="AV22" s="253"/>
      <c r="AW22" s="253"/>
      <c r="AX22" s="253"/>
      <c r="AY22" s="253"/>
      <c r="AZ22" s="253"/>
      <c r="BA22" s="253"/>
      <c r="BB22" s="253"/>
    </row>
    <row r="23" spans="2:54" s="251" customFormat="1" ht="51" x14ac:dyDescent="0.2">
      <c r="B23" s="259" t="e">
        <f>IF('Formulario PPGR2'!$G23="","",CONCATENATE('Formulario PPGR2'!$C23,".",'Formulario PPGR2'!$D23,".",'Formulario PPGR2'!$E23,".",'Formulario PPGR2'!$F23))</f>
        <v>#REF!</v>
      </c>
      <c r="C23" s="259"/>
      <c r="D23" s="259" t="e">
        <f>IF('Formulario PPGR2'!$G23="","",#REF!)</f>
        <v>#REF!</v>
      </c>
      <c r="E23" s="259" t="e">
        <f>IF('Formulario PPGR2'!$G23="","",#REF!)</f>
        <v>#REF!</v>
      </c>
      <c r="F23" s="259" t="e">
        <f>IF('Formulario PPGR2'!$G23="","",#REF!)</f>
        <v>#REF!</v>
      </c>
      <c r="G23" s="248" t="s">
        <v>1448</v>
      </c>
      <c r="H23" s="247" t="s">
        <v>1772</v>
      </c>
      <c r="I23" s="247" t="s">
        <v>1606</v>
      </c>
      <c r="J23" s="246">
        <v>1</v>
      </c>
      <c r="K23" s="246"/>
      <c r="L23" s="246"/>
      <c r="M23" s="246"/>
      <c r="N23" s="246">
        <v>1</v>
      </c>
      <c r="O23" s="246"/>
      <c r="P23" s="246"/>
      <c r="Q23" s="246"/>
      <c r="R23" s="246">
        <v>1</v>
      </c>
      <c r="S23" s="246"/>
      <c r="T23" s="246"/>
      <c r="U23" s="246"/>
      <c r="V23" s="249">
        <f>SUM('Formulario PPGR2'!$J23:$U23)</f>
        <v>3</v>
      </c>
      <c r="W23" s="256" t="s">
        <v>52</v>
      </c>
      <c r="X23" s="256" t="s">
        <v>51</v>
      </c>
      <c r="Y23" s="247"/>
      <c r="Z23" s="256" t="s">
        <v>1443</v>
      </c>
      <c r="AA23" s="253"/>
      <c r="AB23" s="253"/>
      <c r="AC23" s="253"/>
      <c r="AD23" s="253"/>
      <c r="AE23" s="253"/>
      <c r="AF23" s="253"/>
      <c r="AG23" s="253"/>
      <c r="AH23" s="253"/>
      <c r="AI23" s="253"/>
      <c r="AJ23" s="253"/>
      <c r="AK23" s="253"/>
      <c r="AL23" s="253"/>
      <c r="AM23" s="253"/>
      <c r="AN23" s="253"/>
      <c r="AO23" s="253"/>
      <c r="AP23" s="253"/>
      <c r="AQ23" s="253"/>
      <c r="AR23" s="253"/>
      <c r="AS23" s="253"/>
      <c r="AT23" s="253"/>
      <c r="AU23" s="253"/>
      <c r="AV23" s="253"/>
      <c r="AW23" s="253"/>
      <c r="AX23" s="253"/>
      <c r="AY23" s="253"/>
      <c r="AZ23" s="253"/>
      <c r="BA23" s="253"/>
      <c r="BB23" s="253"/>
    </row>
    <row r="24" spans="2:54" s="251" customFormat="1" ht="38.25" x14ac:dyDescent="0.2">
      <c r="B24" s="259" t="str">
        <f>IF('Formulario PPGR2'!$G24="","",CONCATENATE('Formulario PPGR2'!$C24,".",'Formulario PPGR2'!$D24,".",'Formulario PPGR2'!$E24,".",'Formulario PPGR2'!$F24))</f>
        <v/>
      </c>
      <c r="C24" s="259"/>
      <c r="D24" s="259" t="str">
        <f>IF('Formulario PPGR2'!$G24="","",#REF!)</f>
        <v/>
      </c>
      <c r="E24" s="259" t="str">
        <f>IF('Formulario PPGR2'!$G24="","",#REF!)</f>
        <v/>
      </c>
      <c r="F24" s="259" t="str">
        <f>IF('Formulario PPGR2'!$G24="","",#REF!)</f>
        <v/>
      </c>
      <c r="G24" s="248"/>
      <c r="H24" s="247" t="s">
        <v>1773</v>
      </c>
      <c r="I24" s="247" t="s">
        <v>1607</v>
      </c>
      <c r="J24" s="246"/>
      <c r="K24" s="246"/>
      <c r="L24" s="246"/>
      <c r="M24" s="246"/>
      <c r="N24" s="246"/>
      <c r="O24" s="246">
        <v>1</v>
      </c>
      <c r="P24" s="246"/>
      <c r="Q24" s="246"/>
      <c r="R24" s="246">
        <v>1</v>
      </c>
      <c r="S24" s="246"/>
      <c r="T24" s="246"/>
      <c r="U24" s="246">
        <v>1</v>
      </c>
      <c r="V24" s="249">
        <f>SUM('Formulario PPGR2'!$J24:$U24)</f>
        <v>3</v>
      </c>
      <c r="W24" s="256" t="s">
        <v>60</v>
      </c>
      <c r="X24" s="256" t="s">
        <v>68</v>
      </c>
      <c r="Y24" s="247" t="s">
        <v>1613</v>
      </c>
      <c r="Z24" s="256" t="s">
        <v>1443</v>
      </c>
      <c r="AA24" s="253"/>
      <c r="AB24" s="253"/>
      <c r="AC24" s="253"/>
      <c r="AD24" s="253"/>
      <c r="AE24" s="253"/>
      <c r="AF24" s="253"/>
      <c r="AG24" s="253"/>
      <c r="AH24" s="253"/>
      <c r="AI24" s="253"/>
      <c r="AJ24" s="253"/>
      <c r="AK24" s="253"/>
      <c r="AL24" s="253"/>
      <c r="AM24" s="253"/>
      <c r="AN24" s="253"/>
      <c r="AO24" s="253"/>
      <c r="AP24" s="253"/>
      <c r="AQ24" s="253"/>
      <c r="AR24" s="253"/>
      <c r="AS24" s="253"/>
      <c r="AT24" s="253"/>
      <c r="AU24" s="253"/>
      <c r="AV24" s="253"/>
      <c r="AW24" s="253"/>
      <c r="AX24" s="253"/>
      <c r="AY24" s="253"/>
      <c r="AZ24" s="253"/>
      <c r="BA24" s="253"/>
      <c r="BB24" s="253"/>
    </row>
    <row r="25" spans="2:54" s="251" customFormat="1" ht="38.25" x14ac:dyDescent="0.2">
      <c r="B25" s="259" t="str">
        <f>IF('Formulario PPGR2'!$G25="","",CONCATENATE('Formulario PPGR2'!$C25,".",'Formulario PPGR2'!$D25,".",'Formulario PPGR2'!$E25,".",'Formulario PPGR2'!$F25))</f>
        <v/>
      </c>
      <c r="C25" s="259"/>
      <c r="D25" s="259" t="str">
        <f>IF('Formulario PPGR2'!$G25="","",#REF!)</f>
        <v/>
      </c>
      <c r="E25" s="259" t="str">
        <f>IF('Formulario PPGR2'!$G25="","",#REF!)</f>
        <v/>
      </c>
      <c r="F25" s="259" t="str">
        <f>IF('Formulario PPGR2'!$G25="","",#REF!)</f>
        <v/>
      </c>
      <c r="G25" s="248"/>
      <c r="H25" s="247" t="s">
        <v>1774</v>
      </c>
      <c r="I25" s="247" t="s">
        <v>1608</v>
      </c>
      <c r="J25" s="246"/>
      <c r="K25" s="246"/>
      <c r="L25" s="246"/>
      <c r="M25" s="246">
        <v>1</v>
      </c>
      <c r="N25" s="246"/>
      <c r="O25" s="246"/>
      <c r="P25" s="246">
        <v>1</v>
      </c>
      <c r="Q25" s="246"/>
      <c r="R25" s="246"/>
      <c r="S25" s="246">
        <v>1</v>
      </c>
      <c r="T25" s="246"/>
      <c r="U25" s="246"/>
      <c r="V25" s="249">
        <f>SUM('Formulario PPGR2'!$J25:$U25)</f>
        <v>3</v>
      </c>
      <c r="W25" s="256" t="s">
        <v>52</v>
      </c>
      <c r="X25" s="256" t="s">
        <v>51</v>
      </c>
      <c r="Y25" s="247"/>
      <c r="Z25" s="256" t="s">
        <v>1443</v>
      </c>
      <c r="AA25" s="253"/>
      <c r="AB25" s="253"/>
      <c r="AC25" s="253"/>
      <c r="AD25" s="253"/>
      <c r="AE25" s="253"/>
      <c r="AF25" s="253"/>
      <c r="AG25" s="253"/>
      <c r="AH25" s="253"/>
      <c r="AI25" s="253"/>
      <c r="AJ25" s="253"/>
      <c r="AK25" s="253"/>
      <c r="AL25" s="253"/>
      <c r="AM25" s="253"/>
      <c r="AN25" s="253"/>
      <c r="AO25" s="253"/>
      <c r="AP25" s="253"/>
      <c r="AQ25" s="253"/>
      <c r="AR25" s="253"/>
      <c r="AS25" s="253"/>
      <c r="AT25" s="253"/>
      <c r="AU25" s="253"/>
      <c r="AV25" s="253"/>
      <c r="AW25" s="253"/>
      <c r="AX25" s="253"/>
      <c r="AY25" s="253"/>
      <c r="AZ25" s="253"/>
      <c r="BA25" s="253"/>
      <c r="BB25" s="253"/>
    </row>
    <row r="26" spans="2:54" s="251" customFormat="1" ht="63.75" x14ac:dyDescent="0.2">
      <c r="B26" s="259" t="str">
        <f>IF('Formulario PPGR2'!$G26="","",CONCATENATE('Formulario PPGR2'!$C26,".",'Formulario PPGR2'!$D26,".",'Formulario PPGR2'!$E26,".",'Formulario PPGR2'!$F26))</f>
        <v/>
      </c>
      <c r="C26" s="259"/>
      <c r="D26" s="259" t="str">
        <f>IF('Formulario PPGR2'!$G26="","",#REF!)</f>
        <v/>
      </c>
      <c r="E26" s="259" t="str">
        <f>IF('Formulario PPGR2'!$G26="","",#REF!)</f>
        <v/>
      </c>
      <c r="F26" s="259" t="str">
        <f>IF('Formulario PPGR2'!$G26="","",#REF!)</f>
        <v/>
      </c>
      <c r="G26" s="248"/>
      <c r="H26" s="247" t="s">
        <v>1775</v>
      </c>
      <c r="I26" s="247" t="s">
        <v>1609</v>
      </c>
      <c r="J26" s="246">
        <v>1</v>
      </c>
      <c r="K26" s="246">
        <v>1</v>
      </c>
      <c r="L26" s="246">
        <v>1</v>
      </c>
      <c r="M26" s="246">
        <v>1</v>
      </c>
      <c r="N26" s="246">
        <v>1</v>
      </c>
      <c r="O26" s="246">
        <v>1</v>
      </c>
      <c r="P26" s="246">
        <v>1</v>
      </c>
      <c r="Q26" s="246">
        <v>1</v>
      </c>
      <c r="R26" s="246">
        <v>1</v>
      </c>
      <c r="S26" s="246">
        <v>1</v>
      </c>
      <c r="T26" s="246">
        <v>1</v>
      </c>
      <c r="U26" s="246">
        <v>1</v>
      </c>
      <c r="V26" s="249">
        <f>SUM('Formulario PPGR2'!$J26:$U26)</f>
        <v>12</v>
      </c>
      <c r="W26" s="256" t="s">
        <v>52</v>
      </c>
      <c r="X26" s="256" t="s">
        <v>68</v>
      </c>
      <c r="Y26" s="247" t="s">
        <v>1614</v>
      </c>
      <c r="Z26" s="256" t="s">
        <v>1443</v>
      </c>
      <c r="AA26" s="253"/>
      <c r="AB26" s="253"/>
      <c r="AC26" s="253"/>
      <c r="AD26" s="253"/>
      <c r="AE26" s="253"/>
      <c r="AF26" s="253"/>
      <c r="AG26" s="253"/>
      <c r="AH26" s="253"/>
      <c r="AI26" s="253"/>
      <c r="AJ26" s="253"/>
      <c r="AK26" s="253"/>
      <c r="AL26" s="253"/>
      <c r="AM26" s="253"/>
      <c r="AN26" s="253"/>
      <c r="AO26" s="253"/>
      <c r="AP26" s="253"/>
      <c r="AQ26" s="253"/>
      <c r="AR26" s="253"/>
      <c r="AS26" s="253"/>
      <c r="AT26" s="253"/>
      <c r="AU26" s="253"/>
      <c r="AV26" s="253"/>
      <c r="AW26" s="253"/>
      <c r="AX26" s="253"/>
      <c r="AY26" s="253"/>
      <c r="AZ26" s="253"/>
      <c r="BA26" s="253"/>
      <c r="BB26" s="253"/>
    </row>
    <row r="27" spans="2:54" s="251" customFormat="1" ht="38.25" x14ac:dyDescent="0.2">
      <c r="B27" s="259" t="str">
        <f>IF('Formulario PPGR2'!$G27="","",CONCATENATE('Formulario PPGR2'!$C27,".",'Formulario PPGR2'!$D27,".",'Formulario PPGR2'!$E27,".",'Formulario PPGR2'!$F27))</f>
        <v/>
      </c>
      <c r="C27" s="259"/>
      <c r="D27" s="259" t="str">
        <f>IF('Formulario PPGR2'!$G27="","",#REF!)</f>
        <v/>
      </c>
      <c r="E27" s="259" t="str">
        <f>IF('Formulario PPGR2'!$G27="","",#REF!)</f>
        <v/>
      </c>
      <c r="F27" s="259" t="str">
        <f>IF('Formulario PPGR2'!$G27="","",#REF!)</f>
        <v/>
      </c>
      <c r="G27" s="248"/>
      <c r="H27" s="247" t="s">
        <v>1776</v>
      </c>
      <c r="I27" s="247" t="s">
        <v>1610</v>
      </c>
      <c r="J27" s="246"/>
      <c r="K27" s="246"/>
      <c r="L27" s="246">
        <v>2</v>
      </c>
      <c r="M27" s="246"/>
      <c r="N27" s="246">
        <v>2</v>
      </c>
      <c r="O27" s="246"/>
      <c r="P27" s="246">
        <v>2</v>
      </c>
      <c r="Q27" s="246"/>
      <c r="R27" s="246"/>
      <c r="S27" s="246"/>
      <c r="T27" s="246"/>
      <c r="U27" s="246"/>
      <c r="V27" s="249">
        <f>SUM('Formulario PPGR2'!$J27:$U27)</f>
        <v>6</v>
      </c>
      <c r="W27" s="256" t="s">
        <v>60</v>
      </c>
      <c r="X27" s="256"/>
      <c r="Y27" s="247"/>
      <c r="Z27" s="256" t="s">
        <v>1443</v>
      </c>
      <c r="AA27" s="253"/>
      <c r="AB27" s="253"/>
      <c r="AC27" s="253"/>
      <c r="AD27" s="253"/>
      <c r="AE27" s="253"/>
      <c r="AF27" s="253"/>
      <c r="AG27" s="253"/>
      <c r="AH27" s="253"/>
      <c r="AI27" s="253"/>
      <c r="AJ27" s="253"/>
      <c r="AK27" s="253"/>
      <c r="AL27" s="253"/>
      <c r="AM27" s="253"/>
      <c r="AN27" s="253"/>
      <c r="AO27" s="253"/>
      <c r="AP27" s="253"/>
      <c r="AQ27" s="253"/>
      <c r="AR27" s="253"/>
      <c r="AS27" s="253"/>
      <c r="AT27" s="253"/>
      <c r="AU27" s="253"/>
      <c r="AV27" s="253"/>
      <c r="AW27" s="253"/>
      <c r="AX27" s="253"/>
      <c r="AY27" s="253"/>
      <c r="AZ27" s="253"/>
      <c r="BA27" s="253"/>
      <c r="BB27" s="253"/>
    </row>
    <row r="28" spans="2:54" s="251" customFormat="1" ht="51" x14ac:dyDescent="0.2">
      <c r="B28" s="259" t="str">
        <f>IF('Formulario PPGR2'!$G28="","",CONCATENATE('Formulario PPGR2'!$C28,".",'Formulario PPGR2'!$D28,".",'Formulario PPGR2'!$E28,".",'Formulario PPGR2'!$F28))</f>
        <v/>
      </c>
      <c r="C28" s="259"/>
      <c r="D28" s="259" t="str">
        <f>IF('Formulario PPGR2'!$G28="","",#REF!)</f>
        <v/>
      </c>
      <c r="E28" s="259" t="str">
        <f>IF('Formulario PPGR2'!$G28="","",#REF!)</f>
        <v/>
      </c>
      <c r="F28" s="259" t="str">
        <f>IF('Formulario PPGR2'!$G28="","",#REF!)</f>
        <v/>
      </c>
      <c r="G28" s="248"/>
      <c r="H28" s="247" t="s">
        <v>1777</v>
      </c>
      <c r="I28" s="247" t="s">
        <v>1612</v>
      </c>
      <c r="J28" s="246"/>
      <c r="K28" s="246"/>
      <c r="L28" s="246"/>
      <c r="M28" s="246">
        <v>1</v>
      </c>
      <c r="N28" s="246"/>
      <c r="O28" s="246"/>
      <c r="P28" s="246">
        <v>1</v>
      </c>
      <c r="Q28" s="246"/>
      <c r="R28" s="246"/>
      <c r="S28" s="246">
        <v>1</v>
      </c>
      <c r="T28" s="246"/>
      <c r="U28" s="246"/>
      <c r="V28" s="249">
        <f>SUM('Formulario PPGR2'!$J28:$U28)</f>
        <v>3</v>
      </c>
      <c r="W28" s="256" t="s">
        <v>52</v>
      </c>
      <c r="X28" s="256" t="s">
        <v>68</v>
      </c>
      <c r="Y28" s="247" t="s">
        <v>1614</v>
      </c>
      <c r="Z28" s="256" t="s">
        <v>1443</v>
      </c>
      <c r="AA28" s="253"/>
      <c r="AB28" s="253"/>
      <c r="AC28" s="253"/>
      <c r="AD28" s="253"/>
      <c r="AE28" s="253"/>
      <c r="AF28" s="253"/>
      <c r="AG28" s="253"/>
      <c r="AH28" s="253"/>
      <c r="AI28" s="253"/>
      <c r="AJ28" s="253"/>
      <c r="AK28" s="253"/>
      <c r="AL28" s="253"/>
      <c r="AM28" s="253"/>
      <c r="AN28" s="253"/>
      <c r="AO28" s="253"/>
      <c r="AP28" s="253"/>
      <c r="AQ28" s="253"/>
      <c r="AR28" s="253"/>
      <c r="AS28" s="253"/>
      <c r="AT28" s="253"/>
      <c r="AU28" s="253"/>
      <c r="AV28" s="253"/>
      <c r="AW28" s="253"/>
      <c r="AX28" s="253"/>
      <c r="AY28" s="253"/>
      <c r="AZ28" s="253"/>
      <c r="BA28" s="253"/>
      <c r="BB28" s="253"/>
    </row>
    <row r="29" spans="2:54" s="251" customFormat="1" ht="76.5" x14ac:dyDescent="0.2">
      <c r="B29" s="259" t="e">
        <f>IF('Formulario PPGR2'!$G29="","",CONCATENATE('Formulario PPGR2'!$C29,".",'Formulario PPGR2'!$D29,".",'Formulario PPGR2'!$E29,".",'Formulario PPGR2'!$F29))</f>
        <v>#REF!</v>
      </c>
      <c r="C29" s="259" t="e">
        <f>IF('Formulario PPGR2'!$G29="","",#REF!)</f>
        <v>#REF!</v>
      </c>
      <c r="D29" s="259" t="e">
        <f>IF('Formulario PPGR2'!$G29="","",#REF!)</f>
        <v>#REF!</v>
      </c>
      <c r="E29" s="259" t="e">
        <f>IF('Formulario PPGR2'!$G29="","",#REF!)</f>
        <v>#REF!</v>
      </c>
      <c r="F29" s="259" t="e">
        <f>IF('Formulario PPGR2'!$G29="","",#REF!)</f>
        <v>#REF!</v>
      </c>
      <c r="G29" s="248" t="s">
        <v>1449</v>
      </c>
      <c r="H29" s="247" t="s">
        <v>1802</v>
      </c>
      <c r="I29" s="247" t="s">
        <v>1530</v>
      </c>
      <c r="J29" s="246">
        <v>1</v>
      </c>
      <c r="K29" s="246"/>
      <c r="L29" s="246"/>
      <c r="M29" s="246"/>
      <c r="N29" s="246"/>
      <c r="O29" s="246"/>
      <c r="P29" s="246">
        <v>1</v>
      </c>
      <c r="Q29" s="246"/>
      <c r="R29" s="246"/>
      <c r="S29" s="246"/>
      <c r="T29" s="246"/>
      <c r="U29" s="246"/>
      <c r="V29" s="249">
        <f>SUM('Formulario PPGR2'!$J29:$U29)</f>
        <v>2</v>
      </c>
      <c r="W29" s="256" t="s">
        <v>51</v>
      </c>
      <c r="X29" s="256" t="s">
        <v>52</v>
      </c>
      <c r="Y29" s="247"/>
      <c r="Z29" s="256" t="s">
        <v>1465</v>
      </c>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c r="BB29" s="253"/>
    </row>
    <row r="30" spans="2:54" s="251" customFormat="1" ht="51" x14ac:dyDescent="0.2">
      <c r="B30" s="259" t="str">
        <f>IF('Formulario PPGR2'!$G30="","",CONCATENATE('Formulario PPGR2'!$C30,".",'Formulario PPGR2'!$D30,".",'Formulario PPGR2'!$E30,".",'Formulario PPGR2'!$F30))</f>
        <v/>
      </c>
      <c r="C30" s="259"/>
      <c r="D30" s="259" t="str">
        <f>IF('Formulario PPGR2'!$G30="","",#REF!)</f>
        <v/>
      </c>
      <c r="E30" s="259" t="str">
        <f>IF('Formulario PPGR2'!$G30="","",#REF!)</f>
        <v/>
      </c>
      <c r="F30" s="259" t="str">
        <f>IF('Formulario PPGR2'!$G30="","",#REF!)</f>
        <v/>
      </c>
      <c r="G30" s="248"/>
      <c r="H30" s="247" t="s">
        <v>1803</v>
      </c>
      <c r="I30" s="247" t="s">
        <v>1531</v>
      </c>
      <c r="J30" s="246"/>
      <c r="K30" s="246"/>
      <c r="L30" s="246">
        <v>1</v>
      </c>
      <c r="M30" s="246"/>
      <c r="N30" s="246"/>
      <c r="O30" s="246"/>
      <c r="P30" s="246"/>
      <c r="Q30" s="246"/>
      <c r="R30" s="246">
        <v>1</v>
      </c>
      <c r="S30" s="246"/>
      <c r="T30" s="246"/>
      <c r="U30" s="246"/>
      <c r="V30" s="249">
        <f>SUM('Formulario PPGR2'!$J30:$U30)</f>
        <v>2</v>
      </c>
      <c r="W30" s="256" t="s">
        <v>55</v>
      </c>
      <c r="X30" s="256"/>
      <c r="Y30" s="247"/>
      <c r="Z30" s="256" t="s">
        <v>1465</v>
      </c>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253"/>
    </row>
    <row r="31" spans="2:54" s="251" customFormat="1" ht="38.25" x14ac:dyDescent="0.2">
      <c r="B31" s="259" t="str">
        <f>IF('Formulario PPGR2'!$G31="","",CONCATENATE('Formulario PPGR2'!$C31,".",'Formulario PPGR2'!$D31,".",'Formulario PPGR2'!$E31,".",'Formulario PPGR2'!$F31))</f>
        <v/>
      </c>
      <c r="C31" s="259"/>
      <c r="D31" s="259" t="str">
        <f>IF('Formulario PPGR2'!$G31="","",#REF!)</f>
        <v/>
      </c>
      <c r="E31" s="259" t="str">
        <f>IF('Formulario PPGR2'!$G31="","",#REF!)</f>
        <v/>
      </c>
      <c r="F31" s="259" t="str">
        <f>IF('Formulario PPGR2'!$G31="","",#REF!)</f>
        <v/>
      </c>
      <c r="G31" s="248"/>
      <c r="H31" s="247" t="s">
        <v>1804</v>
      </c>
      <c r="I31" s="247" t="s">
        <v>1532</v>
      </c>
      <c r="J31" s="246"/>
      <c r="K31" s="246"/>
      <c r="L31" s="246">
        <v>1</v>
      </c>
      <c r="M31" s="246"/>
      <c r="N31" s="246"/>
      <c r="O31" s="246">
        <v>1</v>
      </c>
      <c r="P31" s="246"/>
      <c r="Q31" s="246"/>
      <c r="R31" s="246">
        <v>1</v>
      </c>
      <c r="S31" s="246"/>
      <c r="T31" s="246"/>
      <c r="U31" s="246">
        <v>1</v>
      </c>
      <c r="V31" s="249">
        <f>SUM('Formulario PPGR2'!$J31:$U31)</f>
        <v>4</v>
      </c>
      <c r="W31" s="256" t="s">
        <v>51</v>
      </c>
      <c r="X31" s="256" t="s">
        <v>52</v>
      </c>
      <c r="Y31" s="247"/>
      <c r="Z31" s="256" t="s">
        <v>1465</v>
      </c>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row>
    <row r="32" spans="2:54" s="251" customFormat="1" ht="38.25" x14ac:dyDescent="0.2">
      <c r="B32" s="259" t="str">
        <f>IF('Formulario PPGR2'!$G32="","",CONCATENATE('Formulario PPGR2'!$C32,".",'Formulario PPGR2'!$D32,".",'Formulario PPGR2'!$E32,".",'Formulario PPGR2'!$F32))</f>
        <v/>
      </c>
      <c r="C32" s="259"/>
      <c r="D32" s="259" t="str">
        <f>IF('Formulario PPGR2'!$G32="","",#REF!)</f>
        <v/>
      </c>
      <c r="E32" s="259" t="str">
        <f>IF('Formulario PPGR2'!$G32="","",#REF!)</f>
        <v/>
      </c>
      <c r="F32" s="259" t="str">
        <f>IF('Formulario PPGR2'!$G32="","",#REF!)</f>
        <v/>
      </c>
      <c r="G32" s="248"/>
      <c r="H32" s="247" t="s">
        <v>1805</v>
      </c>
      <c r="I32" s="247" t="s">
        <v>1533</v>
      </c>
      <c r="J32" s="246">
        <v>1</v>
      </c>
      <c r="K32" s="246">
        <v>1</v>
      </c>
      <c r="L32" s="246">
        <v>1</v>
      </c>
      <c r="M32" s="246">
        <v>1</v>
      </c>
      <c r="N32" s="246">
        <v>1</v>
      </c>
      <c r="O32" s="246">
        <v>1</v>
      </c>
      <c r="P32" s="246">
        <v>1</v>
      </c>
      <c r="Q32" s="246">
        <v>1</v>
      </c>
      <c r="R32" s="246">
        <v>1</v>
      </c>
      <c r="S32" s="246">
        <v>1</v>
      </c>
      <c r="T32" s="246">
        <v>1</v>
      </c>
      <c r="U32" s="246">
        <v>1</v>
      </c>
      <c r="V32" s="249">
        <f>SUM('Formulario PPGR2'!$J32:$U32)</f>
        <v>12</v>
      </c>
      <c r="W32" s="256" t="s">
        <v>60</v>
      </c>
      <c r="X32" s="256"/>
      <c r="Y32" s="247"/>
      <c r="Z32" s="256" t="s">
        <v>1465</v>
      </c>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row>
    <row r="33" spans="2:54" s="251" customFormat="1" ht="51" x14ac:dyDescent="0.2">
      <c r="B33" s="259" t="str">
        <f>IF('Formulario PPGR2'!$G33="","",CONCATENATE('Formulario PPGR2'!$C33,".",'Formulario PPGR2'!$D33,".",'Formulario PPGR2'!$E33,".",'Formulario PPGR2'!$F33))</f>
        <v/>
      </c>
      <c r="C33" s="259"/>
      <c r="D33" s="259" t="str">
        <f>IF('Formulario PPGR2'!$G33="","",#REF!)</f>
        <v/>
      </c>
      <c r="E33" s="259" t="str">
        <f>IF('Formulario PPGR2'!$G33="","",#REF!)</f>
        <v/>
      </c>
      <c r="F33" s="259" t="str">
        <f>IF('Formulario PPGR2'!$G33="","",#REF!)</f>
        <v/>
      </c>
      <c r="G33" s="248"/>
      <c r="H33" s="247" t="s">
        <v>1806</v>
      </c>
      <c r="I33" s="247" t="s">
        <v>1592</v>
      </c>
      <c r="J33" s="246"/>
      <c r="K33" s="246"/>
      <c r="L33" s="246"/>
      <c r="M33" s="246"/>
      <c r="N33" s="246"/>
      <c r="O33" s="246"/>
      <c r="P33" s="246"/>
      <c r="Q33" s="246"/>
      <c r="R33" s="246"/>
      <c r="S33" s="246"/>
      <c r="T33" s="246"/>
      <c r="U33" s="246">
        <v>1</v>
      </c>
      <c r="V33" s="249">
        <f>SUM('Formulario PPGR2'!$J33:$U33)</f>
        <v>1</v>
      </c>
      <c r="W33" s="256" t="s">
        <v>52</v>
      </c>
      <c r="X33" s="256" t="s">
        <v>54</v>
      </c>
      <c r="Y33" s="247"/>
      <c r="Z33" s="256" t="s">
        <v>1453</v>
      </c>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row>
    <row r="34" spans="2:54" s="251" customFormat="1" ht="38.25" x14ac:dyDescent="0.2">
      <c r="B34" s="259" t="str">
        <f>IF('Formulario PPGR2'!$G34="","",CONCATENATE('Formulario PPGR2'!$C34,".",'Formulario PPGR2'!$D34,".",'Formulario PPGR2'!$E34,".",'Formulario PPGR2'!$F34))</f>
        <v/>
      </c>
      <c r="C34" s="259"/>
      <c r="D34" s="259" t="str">
        <f>IF('Formulario PPGR2'!$G34="","",#REF!)</f>
        <v/>
      </c>
      <c r="E34" s="259" t="str">
        <f>IF('Formulario PPGR2'!$G34="","",#REF!)</f>
        <v/>
      </c>
      <c r="F34" s="259" t="str">
        <f>IF('Formulario PPGR2'!$G34="","",#REF!)</f>
        <v/>
      </c>
      <c r="G34" s="248"/>
      <c r="H34" s="247" t="s">
        <v>1807</v>
      </c>
      <c r="I34" s="247" t="s">
        <v>1593</v>
      </c>
      <c r="J34" s="246"/>
      <c r="K34" s="246"/>
      <c r="L34" s="246"/>
      <c r="M34" s="246"/>
      <c r="N34" s="246"/>
      <c r="O34" s="246"/>
      <c r="P34" s="246"/>
      <c r="Q34" s="246"/>
      <c r="R34" s="246"/>
      <c r="S34" s="246"/>
      <c r="T34" s="246"/>
      <c r="U34" s="246">
        <v>1</v>
      </c>
      <c r="V34" s="249">
        <f>SUM('Formulario PPGR2'!$J34:$U34)</f>
        <v>1</v>
      </c>
      <c r="W34" s="256" t="s">
        <v>52</v>
      </c>
      <c r="X34" s="256" t="s">
        <v>54</v>
      </c>
      <c r="Y34" s="247"/>
      <c r="Z34" s="256" t="s">
        <v>1453</v>
      </c>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row>
    <row r="35" spans="2:54" s="251" customFormat="1" ht="38.25" x14ac:dyDescent="0.2">
      <c r="B35" s="259" t="str">
        <f>IF('Formulario PPGR2'!$G35="","",CONCATENATE('Formulario PPGR2'!$C35,".",'Formulario PPGR2'!$D35,".",'Formulario PPGR2'!$E35,".",'Formulario PPGR2'!$F35))</f>
        <v/>
      </c>
      <c r="C35" s="259"/>
      <c r="D35" s="259" t="str">
        <f>IF('Formulario PPGR2'!$G35="","",#REF!)</f>
        <v/>
      </c>
      <c r="E35" s="259" t="str">
        <f>IF('Formulario PPGR2'!$G35="","",#REF!)</f>
        <v/>
      </c>
      <c r="F35" s="259" t="str">
        <f>IF('Formulario PPGR2'!$G35="","",#REF!)</f>
        <v/>
      </c>
      <c r="G35" s="248"/>
      <c r="H35" s="247" t="s">
        <v>1779</v>
      </c>
      <c r="I35" s="247" t="s">
        <v>1617</v>
      </c>
      <c r="J35" s="246"/>
      <c r="K35" s="246">
        <v>1</v>
      </c>
      <c r="L35" s="246"/>
      <c r="M35" s="246">
        <v>1</v>
      </c>
      <c r="N35" s="246"/>
      <c r="O35" s="246">
        <v>1</v>
      </c>
      <c r="P35" s="246"/>
      <c r="Q35" s="246">
        <v>1</v>
      </c>
      <c r="R35" s="246"/>
      <c r="S35" s="246">
        <v>1</v>
      </c>
      <c r="T35" s="246"/>
      <c r="U35" s="246"/>
      <c r="V35" s="249">
        <f>SUM('Formulario PPGR2'!$J35:$U35)</f>
        <v>5</v>
      </c>
      <c r="W35" s="256" t="s">
        <v>52</v>
      </c>
      <c r="X35" s="256" t="s">
        <v>51</v>
      </c>
      <c r="Y35" s="247"/>
      <c r="Z35" s="256" t="s">
        <v>1443</v>
      </c>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row>
    <row r="36" spans="2:54" s="251" customFormat="1" ht="38.25" x14ac:dyDescent="0.2">
      <c r="B36" s="259" t="str">
        <f>IF('Formulario PPGR2'!$G36="","",CONCATENATE('Formulario PPGR2'!$C36,".",'Formulario PPGR2'!$D36,".",'Formulario PPGR2'!$E36,".",'Formulario PPGR2'!$F36))</f>
        <v/>
      </c>
      <c r="C36" s="259"/>
      <c r="D36" s="259" t="str">
        <f>IF('Formulario PPGR2'!$G36="","",#REF!)</f>
        <v/>
      </c>
      <c r="E36" s="259" t="str">
        <f>IF('Formulario PPGR2'!$G36="","",#REF!)</f>
        <v/>
      </c>
      <c r="F36" s="259" t="str">
        <f>IF('Formulario PPGR2'!$G36="","",#REF!)</f>
        <v/>
      </c>
      <c r="G36" s="248"/>
      <c r="H36" s="247" t="s">
        <v>1778</v>
      </c>
      <c r="I36" s="247" t="s">
        <v>1618</v>
      </c>
      <c r="J36" s="246"/>
      <c r="K36" s="246">
        <v>1</v>
      </c>
      <c r="L36" s="246"/>
      <c r="M36" s="246"/>
      <c r="N36" s="246">
        <v>1</v>
      </c>
      <c r="O36" s="246"/>
      <c r="P36" s="246"/>
      <c r="Q36" s="246"/>
      <c r="R36" s="246"/>
      <c r="S36" s="246">
        <v>1</v>
      </c>
      <c r="T36" s="246"/>
      <c r="U36" s="246"/>
      <c r="V36" s="249">
        <f>SUM('Formulario PPGR2'!$J36:$U36)</f>
        <v>3</v>
      </c>
      <c r="W36" s="256" t="s">
        <v>52</v>
      </c>
      <c r="X36" s="256" t="s">
        <v>51</v>
      </c>
      <c r="Y36" s="247"/>
      <c r="Z36" s="256" t="s">
        <v>1443</v>
      </c>
      <c r="AA36" s="253"/>
      <c r="AB36" s="253"/>
      <c r="AC36" s="253"/>
      <c r="AD36" s="253"/>
      <c r="AE36" s="253"/>
      <c r="AF36" s="253"/>
      <c r="AG36" s="253"/>
      <c r="AH36" s="253"/>
      <c r="AI36" s="253"/>
      <c r="AJ36" s="253"/>
      <c r="AK36" s="253"/>
      <c r="AL36" s="253"/>
      <c r="AM36" s="253"/>
      <c r="AN36" s="253"/>
      <c r="AO36" s="253"/>
      <c r="AP36" s="253"/>
      <c r="AQ36" s="253"/>
      <c r="AR36" s="253"/>
      <c r="AS36" s="253"/>
      <c r="AT36" s="253"/>
      <c r="AU36" s="253"/>
      <c r="AV36" s="253"/>
      <c r="AW36" s="253"/>
      <c r="AX36" s="253"/>
      <c r="AY36" s="253"/>
      <c r="AZ36" s="253"/>
      <c r="BA36" s="253"/>
      <c r="BB36" s="253"/>
    </row>
    <row r="37" spans="2:54" s="251" customFormat="1" ht="25.5" x14ac:dyDescent="0.2">
      <c r="B37" s="259" t="str">
        <f>IF('Formulario PPGR2'!$G37="","",CONCATENATE('Formulario PPGR2'!$C37,".",'Formulario PPGR2'!$D37,".",'Formulario PPGR2'!$E37,".",'Formulario PPGR2'!$F37))</f>
        <v/>
      </c>
      <c r="C37" s="259"/>
      <c r="D37" s="259" t="str">
        <f>IF('Formulario PPGR2'!$G37="","",#REF!)</f>
        <v/>
      </c>
      <c r="E37" s="259" t="str">
        <f>IF('Formulario PPGR2'!$G37="","",#REF!)</f>
        <v/>
      </c>
      <c r="F37" s="259" t="str">
        <f>IF('Formulario PPGR2'!$G37="","",#REF!)</f>
        <v/>
      </c>
      <c r="G37" s="248"/>
      <c r="H37" s="247" t="s">
        <v>1780</v>
      </c>
      <c r="I37" s="247" t="s">
        <v>1619</v>
      </c>
      <c r="J37" s="246"/>
      <c r="K37" s="246"/>
      <c r="L37" s="246"/>
      <c r="M37" s="246">
        <v>1</v>
      </c>
      <c r="N37" s="246"/>
      <c r="O37" s="246"/>
      <c r="P37" s="246"/>
      <c r="Q37" s="246"/>
      <c r="R37" s="246"/>
      <c r="S37" s="246"/>
      <c r="T37" s="246"/>
      <c r="U37" s="246"/>
      <c r="V37" s="249">
        <f>SUM('Formulario PPGR2'!$J37:$U37)</f>
        <v>1</v>
      </c>
      <c r="W37" s="256" t="s">
        <v>52</v>
      </c>
      <c r="X37" s="256" t="s">
        <v>54</v>
      </c>
      <c r="Y37" s="247"/>
      <c r="Z37" s="256" t="s">
        <v>1443</v>
      </c>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row>
    <row r="38" spans="2:54" s="251" customFormat="1" ht="51" x14ac:dyDescent="0.2">
      <c r="B38" s="259" t="str">
        <f>IF('Formulario PPGR2'!$G38="","",CONCATENATE('Formulario PPGR2'!$C38,".",'Formulario PPGR2'!$D38,".",'Formulario PPGR2'!$E38,".",'Formulario PPGR2'!$F38))</f>
        <v/>
      </c>
      <c r="C38" s="259"/>
      <c r="D38" s="259" t="str">
        <f>IF('Formulario PPGR2'!$G38="","",#REF!)</f>
        <v/>
      </c>
      <c r="E38" s="259" t="str">
        <f>IF('Formulario PPGR2'!$G38="","",#REF!)</f>
        <v/>
      </c>
      <c r="F38" s="259" t="str">
        <f>IF('Formulario PPGR2'!$G38="","",#REF!)</f>
        <v/>
      </c>
      <c r="G38" s="248"/>
      <c r="H38" s="247" t="s">
        <v>1781</v>
      </c>
      <c r="I38" s="247" t="s">
        <v>1620</v>
      </c>
      <c r="J38" s="246"/>
      <c r="K38" s="246"/>
      <c r="L38" s="246"/>
      <c r="M38" s="246"/>
      <c r="N38" s="246"/>
      <c r="O38" s="246"/>
      <c r="P38" s="246">
        <v>1</v>
      </c>
      <c r="Q38" s="246"/>
      <c r="R38" s="246"/>
      <c r="S38" s="246"/>
      <c r="T38" s="246"/>
      <c r="U38" s="246"/>
      <c r="V38" s="249">
        <f>SUM('Formulario PPGR2'!$J38:$U38)</f>
        <v>1</v>
      </c>
      <c r="W38" s="256" t="s">
        <v>52</v>
      </c>
      <c r="X38" s="256" t="s">
        <v>54</v>
      </c>
      <c r="Y38" s="247"/>
      <c r="Z38" s="256" t="s">
        <v>1443</v>
      </c>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c r="AX38" s="253"/>
      <c r="AY38" s="253"/>
      <c r="AZ38" s="253"/>
      <c r="BA38" s="253"/>
      <c r="BB38" s="253"/>
    </row>
    <row r="39" spans="2:54" s="251" customFormat="1" ht="38.25" x14ac:dyDescent="0.2">
      <c r="B39" s="259" t="str">
        <f>IF('Formulario PPGR2'!$G39="","",CONCATENATE('Formulario PPGR2'!$C39,".",'Formulario PPGR2'!$D39,".",'Formulario PPGR2'!$E39,".",'Formulario PPGR2'!$F39))</f>
        <v/>
      </c>
      <c r="C39" s="259"/>
      <c r="D39" s="259" t="str">
        <f>IF('Formulario PPGR2'!$G39="","",#REF!)</f>
        <v/>
      </c>
      <c r="E39" s="259" t="str">
        <f>IF('Formulario PPGR2'!$G39="","",#REF!)</f>
        <v/>
      </c>
      <c r="F39" s="259" t="str">
        <f>IF('Formulario PPGR2'!$G39="","",#REF!)</f>
        <v/>
      </c>
      <c r="G39" s="248"/>
      <c r="H39" s="247" t="s">
        <v>1782</v>
      </c>
      <c r="I39" s="247" t="s">
        <v>1621</v>
      </c>
      <c r="J39" s="246"/>
      <c r="K39" s="246"/>
      <c r="L39" s="246">
        <v>1</v>
      </c>
      <c r="M39" s="246"/>
      <c r="N39" s="246"/>
      <c r="O39" s="246"/>
      <c r="P39" s="246"/>
      <c r="Q39" s="246"/>
      <c r="R39" s="246"/>
      <c r="S39" s="246"/>
      <c r="T39" s="246"/>
      <c r="U39" s="246"/>
      <c r="V39" s="249">
        <f>SUM('Formulario PPGR2'!$J39:$U39)</f>
        <v>1</v>
      </c>
      <c r="W39" s="256" t="s">
        <v>52</v>
      </c>
      <c r="X39" s="256" t="s">
        <v>54</v>
      </c>
      <c r="Y39" s="247"/>
      <c r="Z39" s="256" t="s">
        <v>1443</v>
      </c>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3"/>
      <c r="AY39" s="253"/>
      <c r="AZ39" s="253"/>
      <c r="BA39" s="253"/>
      <c r="BB39" s="253"/>
    </row>
    <row r="40" spans="2:54" s="251" customFormat="1" ht="38.25" x14ac:dyDescent="0.2">
      <c r="B40" s="259" t="e">
        <f>IF('Formulario PPGR2'!$G40="","",CONCATENATE('Formulario PPGR2'!$C40,".",'Formulario PPGR2'!$D40,".",'Formulario PPGR2'!$E40,".",'Formulario PPGR2'!$F40))</f>
        <v>#REF!</v>
      </c>
      <c r="C40" s="259"/>
      <c r="D40" s="259" t="e">
        <f>IF('Formulario PPGR2'!$G40="","",#REF!)</f>
        <v>#REF!</v>
      </c>
      <c r="E40" s="259" t="e">
        <f>IF('Formulario PPGR2'!$G40="","",#REF!)</f>
        <v>#REF!</v>
      </c>
      <c r="F40" s="259" t="e">
        <f>IF('Formulario PPGR2'!$G40="","",#REF!)</f>
        <v>#REF!</v>
      </c>
      <c r="G40" s="248" t="s">
        <v>1450</v>
      </c>
      <c r="H40" s="247" t="s">
        <v>1808</v>
      </c>
      <c r="I40" s="247" t="s">
        <v>1534</v>
      </c>
      <c r="J40" s="246"/>
      <c r="K40" s="246"/>
      <c r="L40" s="246">
        <v>1</v>
      </c>
      <c r="M40" s="246"/>
      <c r="N40" s="246"/>
      <c r="O40" s="246">
        <v>1</v>
      </c>
      <c r="P40" s="246"/>
      <c r="Q40" s="246"/>
      <c r="R40" s="246">
        <v>1</v>
      </c>
      <c r="S40" s="246"/>
      <c r="T40" s="246"/>
      <c r="U40" s="246">
        <v>1</v>
      </c>
      <c r="V40" s="249">
        <f>SUM('Formulario PPGR2'!$J40:$U40)</f>
        <v>4</v>
      </c>
      <c r="W40" s="256" t="s">
        <v>52</v>
      </c>
      <c r="X40" s="256" t="s">
        <v>60</v>
      </c>
      <c r="Y40" s="247"/>
      <c r="Z40" s="256" t="s">
        <v>1465</v>
      </c>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c r="AX40" s="253"/>
      <c r="AY40" s="253"/>
      <c r="AZ40" s="253"/>
      <c r="BA40" s="253"/>
      <c r="BB40" s="253"/>
    </row>
    <row r="41" spans="2:54" s="251" customFormat="1" ht="25.5" x14ac:dyDescent="0.2">
      <c r="B41" s="259" t="str">
        <f>IF('Formulario PPGR2'!$G41="","",CONCATENATE('Formulario PPGR2'!$C41,".",'Formulario PPGR2'!$D41,".",'Formulario PPGR2'!$E41,".",'Formulario PPGR2'!$F41))</f>
        <v/>
      </c>
      <c r="C41" s="259"/>
      <c r="D41" s="259" t="str">
        <f>IF('Formulario PPGR2'!$G41="","",#REF!)</f>
        <v/>
      </c>
      <c r="E41" s="259" t="str">
        <f>IF('Formulario PPGR2'!$G41="","",#REF!)</f>
        <v/>
      </c>
      <c r="F41" s="259" t="str">
        <f>IF('Formulario PPGR2'!$G41="","",#REF!)</f>
        <v/>
      </c>
      <c r="G41" s="248"/>
      <c r="H41" s="247" t="s">
        <v>1809</v>
      </c>
      <c r="I41" s="247" t="s">
        <v>1535</v>
      </c>
      <c r="J41" s="246"/>
      <c r="K41" s="246"/>
      <c r="L41" s="246"/>
      <c r="M41" s="246"/>
      <c r="N41" s="246"/>
      <c r="O41" s="246">
        <v>1</v>
      </c>
      <c r="P41" s="246"/>
      <c r="Q41" s="246"/>
      <c r="R41" s="246"/>
      <c r="S41" s="246"/>
      <c r="T41" s="246"/>
      <c r="U41" s="246"/>
      <c r="V41" s="249">
        <f>SUM('Formulario PPGR2'!$J41:$U41)</f>
        <v>1</v>
      </c>
      <c r="W41" s="256" t="s">
        <v>52</v>
      </c>
      <c r="X41" s="256" t="s">
        <v>54</v>
      </c>
      <c r="Y41" s="247"/>
      <c r="Z41" s="256" t="s">
        <v>1465</v>
      </c>
      <c r="AA41" s="253"/>
      <c r="AB41" s="253"/>
      <c r="AC41" s="253"/>
      <c r="AD41" s="253"/>
      <c r="AE41" s="253"/>
      <c r="AF41" s="253"/>
      <c r="AG41" s="253"/>
      <c r="AH41" s="253"/>
      <c r="AI41" s="253"/>
      <c r="AJ41" s="253"/>
      <c r="AK41" s="253"/>
      <c r="AL41" s="253"/>
      <c r="AM41" s="253"/>
      <c r="AN41" s="253"/>
      <c r="AO41" s="253"/>
      <c r="AP41" s="253"/>
      <c r="AQ41" s="253"/>
      <c r="AR41" s="253"/>
      <c r="AS41" s="253"/>
      <c r="AT41" s="253"/>
      <c r="AU41" s="253"/>
      <c r="AV41" s="253"/>
      <c r="AW41" s="253"/>
      <c r="AX41" s="253"/>
      <c r="AY41" s="253"/>
      <c r="AZ41" s="253"/>
      <c r="BA41" s="253"/>
      <c r="BB41" s="253"/>
    </row>
    <row r="42" spans="2:54" s="251" customFormat="1" ht="25.5" x14ac:dyDescent="0.2">
      <c r="B42" s="259" t="str">
        <f>IF('Formulario PPGR2'!$G42="","",CONCATENATE('Formulario PPGR2'!$C42,".",'Formulario PPGR2'!$D42,".",'Formulario PPGR2'!$E42,".",'Formulario PPGR2'!$F42))</f>
        <v/>
      </c>
      <c r="C42" s="259"/>
      <c r="D42" s="259" t="str">
        <f>IF('Formulario PPGR2'!$G42="","",#REF!)</f>
        <v/>
      </c>
      <c r="E42" s="259" t="str">
        <f>IF('Formulario PPGR2'!$G42="","",#REF!)</f>
        <v/>
      </c>
      <c r="F42" s="259" t="str">
        <f>IF('Formulario PPGR2'!$G42="","",#REF!)</f>
        <v/>
      </c>
      <c r="G42" s="248"/>
      <c r="H42" s="247" t="s">
        <v>1810</v>
      </c>
      <c r="I42" s="247" t="s">
        <v>1536</v>
      </c>
      <c r="J42" s="246"/>
      <c r="K42" s="246"/>
      <c r="L42" s="246"/>
      <c r="M42" s="246"/>
      <c r="N42" s="246"/>
      <c r="O42" s="246"/>
      <c r="P42" s="246">
        <v>1</v>
      </c>
      <c r="Q42" s="246">
        <v>1</v>
      </c>
      <c r="R42" s="246">
        <v>1</v>
      </c>
      <c r="S42" s="246">
        <v>1</v>
      </c>
      <c r="T42" s="246">
        <v>1</v>
      </c>
      <c r="U42" s="246">
        <v>1</v>
      </c>
      <c r="V42" s="249">
        <f>SUM('Formulario PPGR2'!$J42:$U42)</f>
        <v>6</v>
      </c>
      <c r="W42" s="256" t="s">
        <v>60</v>
      </c>
      <c r="X42" s="256"/>
      <c r="Y42" s="247"/>
      <c r="Z42" s="256" t="s">
        <v>1465</v>
      </c>
      <c r="AA42" s="253"/>
      <c r="AB42" s="253"/>
      <c r="AC42" s="253"/>
      <c r="AD42" s="253"/>
      <c r="AE42" s="253"/>
      <c r="AF42" s="253"/>
      <c r="AG42" s="253"/>
      <c r="AH42" s="253"/>
      <c r="AI42" s="253"/>
      <c r="AJ42" s="253"/>
      <c r="AK42" s="253"/>
      <c r="AL42" s="253"/>
      <c r="AM42" s="253"/>
      <c r="AN42" s="253"/>
      <c r="AO42" s="253"/>
      <c r="AP42" s="253"/>
      <c r="AQ42" s="253"/>
      <c r="AR42" s="253"/>
      <c r="AS42" s="253"/>
      <c r="AT42" s="253"/>
      <c r="AU42" s="253"/>
      <c r="AV42" s="253"/>
      <c r="AW42" s="253"/>
      <c r="AX42" s="253"/>
      <c r="AY42" s="253"/>
      <c r="AZ42" s="253"/>
      <c r="BA42" s="253"/>
      <c r="BB42" s="253"/>
    </row>
    <row r="43" spans="2:54" s="251" customFormat="1" ht="25.5" x14ac:dyDescent="0.2">
      <c r="B43" s="259" t="str">
        <f>IF('Formulario PPGR2'!$G43="","",CONCATENATE('Formulario PPGR2'!$C43,".",'Formulario PPGR2'!$D43,".",'Formulario PPGR2'!$E43,".",'Formulario PPGR2'!$F43))</f>
        <v/>
      </c>
      <c r="C43" s="259" t="str">
        <f>IF('Formulario PPGR2'!$G43="","",#REF!)</f>
        <v/>
      </c>
      <c r="D43" s="259" t="str">
        <f>IF('Formulario PPGR2'!$G43="","",#REF!)</f>
        <v/>
      </c>
      <c r="E43" s="259" t="str">
        <f>IF('Formulario PPGR2'!$G43="","",#REF!)</f>
        <v/>
      </c>
      <c r="F43" s="259" t="str">
        <f>IF('Formulario PPGR2'!$G43="","",#REF!)</f>
        <v/>
      </c>
      <c r="G43" s="248"/>
      <c r="H43" s="247" t="s">
        <v>1811</v>
      </c>
      <c r="I43" s="247" t="s">
        <v>1540</v>
      </c>
      <c r="J43" s="246"/>
      <c r="K43" s="246"/>
      <c r="L43" s="246"/>
      <c r="M43" s="246">
        <v>1</v>
      </c>
      <c r="N43" s="246"/>
      <c r="O43" s="246"/>
      <c r="P43" s="246"/>
      <c r="Q43" s="246">
        <v>1</v>
      </c>
      <c r="R43" s="246"/>
      <c r="S43" s="246"/>
      <c r="T43" s="246"/>
      <c r="U43" s="246">
        <v>1</v>
      </c>
      <c r="V43" s="249">
        <f>SUM('Formulario PPGR2'!$J43:$U43)</f>
        <v>3</v>
      </c>
      <c r="W43" s="256" t="s">
        <v>52</v>
      </c>
      <c r="X43" s="256" t="s">
        <v>51</v>
      </c>
      <c r="Y43" s="247"/>
      <c r="Z43" s="256" t="s">
        <v>1465</v>
      </c>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row>
    <row r="44" spans="2:54" s="251" customFormat="1" ht="51" x14ac:dyDescent="0.2">
      <c r="B44" s="259" t="str">
        <f>IF('Formulario PPGR2'!$G44="","",CONCATENATE('Formulario PPGR2'!$C44,".",'Formulario PPGR2'!$D44,".",'Formulario PPGR2'!$E44,".",'Formulario PPGR2'!$F44))</f>
        <v/>
      </c>
      <c r="C44" s="259" t="str">
        <f>IF('Formulario PPGR2'!$G44="","",#REF!)</f>
        <v/>
      </c>
      <c r="D44" s="259" t="str">
        <f>IF('Formulario PPGR2'!$G44="","",#REF!)</f>
        <v/>
      </c>
      <c r="E44" s="259" t="str">
        <f>IF('Formulario PPGR2'!$G44="","",#REF!)</f>
        <v/>
      </c>
      <c r="F44" s="259" t="str">
        <f>IF('Formulario PPGR2'!$G44="","",#REF!)</f>
        <v/>
      </c>
      <c r="G44" s="248"/>
      <c r="H44" s="247" t="s">
        <v>1812</v>
      </c>
      <c r="I44" s="247" t="s">
        <v>1541</v>
      </c>
      <c r="J44" s="246"/>
      <c r="K44" s="246"/>
      <c r="L44" s="246"/>
      <c r="M44" s="246"/>
      <c r="N44" s="246">
        <v>1</v>
      </c>
      <c r="O44" s="246">
        <v>1</v>
      </c>
      <c r="P44" s="246">
        <v>1</v>
      </c>
      <c r="Q44" s="246">
        <v>1</v>
      </c>
      <c r="R44" s="246">
        <v>1</v>
      </c>
      <c r="S44" s="246">
        <v>1</v>
      </c>
      <c r="T44" s="246">
        <v>1</v>
      </c>
      <c r="U44" s="246">
        <v>1</v>
      </c>
      <c r="V44" s="249">
        <f>SUM('Formulario PPGR2'!$J44:$U44)</f>
        <v>8</v>
      </c>
      <c r="W44" s="256" t="s">
        <v>55</v>
      </c>
      <c r="X44" s="256"/>
      <c r="Y44" s="247"/>
      <c r="Z44" s="256" t="s">
        <v>1465</v>
      </c>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c r="AX44" s="253"/>
      <c r="AY44" s="253"/>
      <c r="AZ44" s="253"/>
      <c r="BA44" s="253"/>
      <c r="BB44" s="253"/>
    </row>
    <row r="45" spans="2:54" s="251" customFormat="1" ht="38.25" x14ac:dyDescent="0.2">
      <c r="B45" s="259" t="str">
        <f>IF('Formulario PPGR2'!$G45="","",CONCATENATE('Formulario PPGR2'!$C45,".",'Formulario PPGR2'!$D45,".",'Formulario PPGR2'!$E45,".",'Formulario PPGR2'!$F45))</f>
        <v/>
      </c>
      <c r="C45" s="259"/>
      <c r="D45" s="259" t="str">
        <f>IF('Formulario PPGR2'!$G45="","",#REF!)</f>
        <v/>
      </c>
      <c r="E45" s="259" t="str">
        <f>IF('Formulario PPGR2'!$G45="","",#REF!)</f>
        <v/>
      </c>
      <c r="F45" s="259" t="str">
        <f>IF('Formulario PPGR2'!$G45="","",#REF!)</f>
        <v/>
      </c>
      <c r="G45" s="248"/>
      <c r="H45" s="247" t="s">
        <v>1813</v>
      </c>
      <c r="I45" s="247" t="s">
        <v>1542</v>
      </c>
      <c r="J45" s="246"/>
      <c r="K45" s="246"/>
      <c r="L45" s="246"/>
      <c r="M45" s="246"/>
      <c r="N45" s="246">
        <v>1</v>
      </c>
      <c r="O45" s="246">
        <v>1</v>
      </c>
      <c r="P45" s="246">
        <v>1</v>
      </c>
      <c r="Q45" s="246">
        <v>1</v>
      </c>
      <c r="R45" s="246">
        <v>1</v>
      </c>
      <c r="S45" s="246">
        <v>1</v>
      </c>
      <c r="T45" s="246">
        <v>1</v>
      </c>
      <c r="U45" s="246">
        <v>1</v>
      </c>
      <c r="V45" s="249">
        <f>SUM('Formulario PPGR2'!$J45:$U45)</f>
        <v>8</v>
      </c>
      <c r="W45" s="256" t="s">
        <v>51</v>
      </c>
      <c r="X45" s="256" t="s">
        <v>52</v>
      </c>
      <c r="Y45" s="247"/>
      <c r="Z45" s="256" t="s">
        <v>1465</v>
      </c>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c r="AX45" s="253"/>
      <c r="AY45" s="253"/>
      <c r="AZ45" s="253"/>
      <c r="BA45" s="253"/>
      <c r="BB45" s="253"/>
    </row>
    <row r="46" spans="2:54" s="251" customFormat="1" ht="38.25" x14ac:dyDescent="0.2">
      <c r="B46" s="259" t="str">
        <f>IF('Formulario PPGR2'!$G46="","",CONCATENATE('Formulario PPGR2'!$C46,".",'Formulario PPGR2'!$D46,".",'Formulario PPGR2'!$E46,".",'Formulario PPGR2'!$F46))</f>
        <v/>
      </c>
      <c r="C46" s="259"/>
      <c r="D46" s="259" t="str">
        <f>IF('Formulario PPGR2'!$G46="","",#REF!)</f>
        <v/>
      </c>
      <c r="E46" s="259" t="str">
        <f>IF('Formulario PPGR2'!$G46="","",#REF!)</f>
        <v/>
      </c>
      <c r="F46" s="259" t="str">
        <f>IF('Formulario PPGR2'!$G46="","",#REF!)</f>
        <v/>
      </c>
      <c r="G46" s="248"/>
      <c r="H46" s="247" t="s">
        <v>1814</v>
      </c>
      <c r="I46" s="247" t="s">
        <v>1723</v>
      </c>
      <c r="J46" s="246"/>
      <c r="K46" s="246">
        <v>1</v>
      </c>
      <c r="L46" s="246"/>
      <c r="M46" s="246">
        <v>1</v>
      </c>
      <c r="N46" s="246"/>
      <c r="O46" s="246">
        <v>1</v>
      </c>
      <c r="P46" s="246"/>
      <c r="Q46" s="246">
        <v>1</v>
      </c>
      <c r="R46" s="246"/>
      <c r="S46" s="246">
        <v>1</v>
      </c>
      <c r="T46" s="246"/>
      <c r="U46" s="246">
        <v>1</v>
      </c>
      <c r="V46" s="249">
        <f>SUM('Formulario PPGR2'!$J46:$U46)</f>
        <v>6</v>
      </c>
      <c r="W46" s="256" t="s">
        <v>55</v>
      </c>
      <c r="X46" s="256"/>
      <c r="Y46" s="247"/>
      <c r="Z46" s="256" t="s">
        <v>1687</v>
      </c>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c r="AX46" s="253"/>
      <c r="AY46" s="253"/>
      <c r="AZ46" s="253"/>
      <c r="BA46" s="253"/>
      <c r="BB46" s="253"/>
    </row>
    <row r="47" spans="2:54" s="251" customFormat="1" ht="51" x14ac:dyDescent="0.2">
      <c r="B47" s="259" t="e">
        <f>IF('Formulario PPGR2'!$G47="","",CONCATENATE('Formulario PPGR2'!$C47,".",'Formulario PPGR2'!$D47,".",'Formulario PPGR2'!$E47,".",'Formulario PPGR2'!$F47))</f>
        <v>#REF!</v>
      </c>
      <c r="C47" s="259" t="e">
        <f>IF('Formulario PPGR2'!$G47="","",#REF!)</f>
        <v>#REF!</v>
      </c>
      <c r="D47" s="259" t="e">
        <f>IF('Formulario PPGR2'!$G47="","",#REF!)</f>
        <v>#REF!</v>
      </c>
      <c r="E47" s="259" t="e">
        <f>IF('Formulario PPGR2'!$G47="","",#REF!)</f>
        <v>#REF!</v>
      </c>
      <c r="F47" s="259" t="e">
        <f>IF('Formulario PPGR2'!$G47="","",#REF!)</f>
        <v>#REF!</v>
      </c>
      <c r="G47" s="248" t="s">
        <v>1451</v>
      </c>
      <c r="H47" s="247" t="s">
        <v>1815</v>
      </c>
      <c r="I47" s="247" t="s">
        <v>1525</v>
      </c>
      <c r="J47" s="246"/>
      <c r="K47" s="246">
        <v>1</v>
      </c>
      <c r="L47" s="246">
        <v>1</v>
      </c>
      <c r="M47" s="246"/>
      <c r="N47" s="246"/>
      <c r="O47" s="246"/>
      <c r="P47" s="246"/>
      <c r="Q47" s="246"/>
      <c r="R47" s="246"/>
      <c r="S47" s="246"/>
      <c r="T47" s="246"/>
      <c r="U47" s="246"/>
      <c r="V47" s="249">
        <f>SUM('Formulario PPGR2'!$J47:$U47)</f>
        <v>2</v>
      </c>
      <c r="W47" s="256" t="s">
        <v>52</v>
      </c>
      <c r="X47" s="256" t="s">
        <v>61</v>
      </c>
      <c r="Y47" s="247"/>
      <c r="Z47" s="256" t="s">
        <v>1444</v>
      </c>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c r="AX47" s="253"/>
      <c r="AY47" s="253"/>
      <c r="AZ47" s="253"/>
      <c r="BA47" s="253"/>
      <c r="BB47" s="253"/>
    </row>
    <row r="48" spans="2:54" s="251" customFormat="1" ht="40.5" customHeight="1" x14ac:dyDescent="0.2">
      <c r="B48" s="259" t="str">
        <f>IF('Formulario PPGR2'!$G48="","",CONCATENATE('Formulario PPGR2'!$C48,".",'Formulario PPGR2'!$D48,".",'Formulario PPGR2'!$E48,".",'Formulario PPGR2'!$F48))</f>
        <v/>
      </c>
      <c r="C48" s="259"/>
      <c r="D48" s="259" t="str">
        <f>IF('Formulario PPGR2'!$G48="","",#REF!)</f>
        <v/>
      </c>
      <c r="E48" s="259" t="str">
        <f>IF('Formulario PPGR2'!$G48="","",#REF!)</f>
        <v/>
      </c>
      <c r="F48" s="259" t="str">
        <f>IF('Formulario PPGR2'!$G48="","",#REF!)</f>
        <v/>
      </c>
      <c r="G48" s="248"/>
      <c r="H48" s="247" t="s">
        <v>1816</v>
      </c>
      <c r="I48" s="247" t="s">
        <v>1526</v>
      </c>
      <c r="J48" s="246"/>
      <c r="K48" s="246"/>
      <c r="L48" s="246"/>
      <c r="M48" s="246">
        <v>1</v>
      </c>
      <c r="N48" s="246"/>
      <c r="O48" s="246"/>
      <c r="P48" s="246">
        <v>1</v>
      </c>
      <c r="Q48" s="246"/>
      <c r="R48" s="246"/>
      <c r="S48" s="246">
        <v>1</v>
      </c>
      <c r="T48" s="246"/>
      <c r="U48" s="246"/>
      <c r="V48" s="249">
        <f>SUM('Formulario PPGR2'!$J48:$U48)</f>
        <v>3</v>
      </c>
      <c r="W48" s="256" t="s">
        <v>52</v>
      </c>
      <c r="X48" s="256" t="s">
        <v>51</v>
      </c>
      <c r="Y48" s="247"/>
      <c r="Z48" s="256" t="s">
        <v>1444</v>
      </c>
      <c r="AA48" s="253"/>
      <c r="AB48" s="253"/>
      <c r="AC48" s="253"/>
      <c r="AD48" s="253"/>
      <c r="AE48" s="253"/>
      <c r="AF48" s="253"/>
      <c r="AG48" s="253"/>
      <c r="AH48" s="253"/>
      <c r="AI48" s="253"/>
      <c r="AJ48" s="253"/>
      <c r="AK48" s="253"/>
      <c r="AL48" s="253"/>
      <c r="AM48" s="253"/>
      <c r="AN48" s="253"/>
      <c r="AO48" s="253"/>
      <c r="AP48" s="253"/>
      <c r="AQ48" s="253"/>
      <c r="AR48" s="253"/>
      <c r="AS48" s="253"/>
      <c r="AT48" s="253"/>
      <c r="AU48" s="253"/>
      <c r="AV48" s="253"/>
      <c r="AW48" s="253"/>
      <c r="AX48" s="253"/>
      <c r="AY48" s="253"/>
      <c r="AZ48" s="253"/>
      <c r="BA48" s="253"/>
      <c r="BB48" s="253"/>
    </row>
    <row r="49" spans="2:54" s="251" customFormat="1" ht="53.25" customHeight="1" x14ac:dyDescent="0.2">
      <c r="B49" s="259" t="e">
        <f>IF('Formulario PPGR2'!$G49="","",CONCATENATE('Formulario PPGR2'!$C49,".",'Formulario PPGR2'!$D49,".",'Formulario PPGR2'!$E49,".",'Formulario PPGR2'!$F49))</f>
        <v>#REF!</v>
      </c>
      <c r="C49" s="259" t="e">
        <f>IF('Formulario PPGR2'!$G49="","",#REF!)</f>
        <v>#REF!</v>
      </c>
      <c r="D49" s="259" t="e">
        <f>IF('Formulario PPGR2'!$G49="","",#REF!)</f>
        <v>#REF!</v>
      </c>
      <c r="E49" s="259" t="e">
        <f>IF('Formulario PPGR2'!$G49="","",#REF!)</f>
        <v>#REF!</v>
      </c>
      <c r="F49" s="259" t="e">
        <f>IF('Formulario PPGR2'!$G49="","",#REF!)</f>
        <v>#REF!</v>
      </c>
      <c r="G49" s="248" t="s">
        <v>1452</v>
      </c>
      <c r="H49" s="247" t="s">
        <v>1817</v>
      </c>
      <c r="I49" s="247" t="s">
        <v>1507</v>
      </c>
      <c r="J49" s="246"/>
      <c r="K49" s="246"/>
      <c r="L49" s="246">
        <v>1</v>
      </c>
      <c r="M49" s="246"/>
      <c r="N49" s="246">
        <v>1</v>
      </c>
      <c r="O49" s="246">
        <v>1</v>
      </c>
      <c r="P49" s="246">
        <v>1</v>
      </c>
      <c r="Q49" s="246"/>
      <c r="R49" s="246">
        <v>1</v>
      </c>
      <c r="S49" s="246"/>
      <c r="T49" s="246">
        <v>1</v>
      </c>
      <c r="U49" s="246">
        <v>1</v>
      </c>
      <c r="V49" s="246">
        <f>SUM('Formulario PPGR2'!$J49:$U49)</f>
        <v>7</v>
      </c>
      <c r="W49" s="256" t="s">
        <v>52</v>
      </c>
      <c r="X49" s="256" t="s">
        <v>54</v>
      </c>
      <c r="Y49" s="247"/>
      <c r="Z49" s="256" t="s">
        <v>1445</v>
      </c>
      <c r="AA49" s="253"/>
      <c r="AB49" s="253"/>
      <c r="AC49" s="253"/>
      <c r="AD49" s="253"/>
      <c r="AE49" s="253"/>
      <c r="AF49" s="253"/>
      <c r="AG49" s="253"/>
      <c r="AH49" s="253"/>
      <c r="AI49" s="253"/>
      <c r="AJ49" s="253"/>
      <c r="AK49" s="253"/>
      <c r="AL49" s="253"/>
      <c r="AM49" s="253"/>
      <c r="AN49" s="253"/>
      <c r="AO49" s="253"/>
      <c r="AP49" s="253"/>
      <c r="AQ49" s="253"/>
      <c r="AR49" s="253"/>
      <c r="AS49" s="253"/>
      <c r="AT49" s="253"/>
      <c r="AU49" s="253"/>
      <c r="AV49" s="253"/>
      <c r="AW49" s="253"/>
      <c r="AX49" s="253"/>
      <c r="AY49" s="253"/>
      <c r="AZ49" s="253"/>
      <c r="BA49" s="253"/>
      <c r="BB49" s="253"/>
    </row>
    <row r="50" spans="2:54" s="251" customFormat="1" ht="38.25" x14ac:dyDescent="0.2">
      <c r="B50" s="259" t="str">
        <f>IF('Formulario PPGR2'!$G50="","",CONCATENATE('Formulario PPGR2'!$C50,".",'Formulario PPGR2'!$D50,".",'Formulario PPGR2'!$E50,".",'Formulario PPGR2'!$F50))</f>
        <v/>
      </c>
      <c r="C50" s="259" t="str">
        <f>IF('Formulario PPGR2'!$G50="","",#REF!)</f>
        <v/>
      </c>
      <c r="D50" s="259" t="str">
        <f>IF('Formulario PPGR2'!$G50="","",#REF!)</f>
        <v/>
      </c>
      <c r="E50" s="259" t="str">
        <f>IF('Formulario PPGR2'!$G50="","",#REF!)</f>
        <v/>
      </c>
      <c r="F50" s="259" t="str">
        <f>IF('Formulario PPGR2'!$G50="","",#REF!)</f>
        <v/>
      </c>
      <c r="G50" s="248"/>
      <c r="H50" s="247" t="s">
        <v>1818</v>
      </c>
      <c r="I50" s="247" t="s">
        <v>1611</v>
      </c>
      <c r="J50" s="246"/>
      <c r="K50" s="246">
        <v>1</v>
      </c>
      <c r="L50" s="246"/>
      <c r="M50" s="246"/>
      <c r="N50" s="246">
        <v>1</v>
      </c>
      <c r="O50" s="246"/>
      <c r="P50" s="246"/>
      <c r="Q50" s="246">
        <v>1</v>
      </c>
      <c r="R50" s="246"/>
      <c r="S50" s="246"/>
      <c r="T50" s="246">
        <v>1</v>
      </c>
      <c r="U50" s="246"/>
      <c r="V50" s="249">
        <f>SUM('Formulario PPGR2'!$J50:$U50)</f>
        <v>4</v>
      </c>
      <c r="W50" s="256" t="s">
        <v>52</v>
      </c>
      <c r="X50" s="256" t="s">
        <v>54</v>
      </c>
      <c r="Y50" s="247"/>
      <c r="Z50" s="256" t="s">
        <v>1445</v>
      </c>
      <c r="AA50" s="253"/>
      <c r="AB50" s="253"/>
      <c r="AC50" s="253"/>
      <c r="AD50" s="253"/>
      <c r="AE50" s="253"/>
      <c r="AF50" s="253"/>
      <c r="AG50" s="253"/>
      <c r="AH50" s="253"/>
      <c r="AI50" s="253"/>
      <c r="AJ50" s="253"/>
      <c r="AK50" s="253"/>
      <c r="AL50" s="253"/>
      <c r="AM50" s="253"/>
      <c r="AN50" s="253"/>
      <c r="AO50" s="253"/>
      <c r="AP50" s="253"/>
      <c r="AQ50" s="253"/>
      <c r="AR50" s="253"/>
      <c r="AS50" s="253"/>
      <c r="AT50" s="253"/>
      <c r="AU50" s="253"/>
      <c r="AV50" s="253"/>
      <c r="AW50" s="253"/>
      <c r="AX50" s="253"/>
      <c r="AY50" s="253"/>
      <c r="AZ50" s="253"/>
      <c r="BA50" s="253"/>
      <c r="BB50" s="253"/>
    </row>
    <row r="51" spans="2:54" s="251" customFormat="1" ht="25.5" x14ac:dyDescent="0.2">
      <c r="B51" s="259" t="str">
        <f>IF('Formulario PPGR2'!$G51="","",CONCATENATE('Formulario PPGR2'!$C51,".",'Formulario PPGR2'!$D51,".",'Formulario PPGR2'!$E51,".",'Formulario PPGR2'!$F51))</f>
        <v/>
      </c>
      <c r="C51" s="259" t="str">
        <f>IF('Formulario PPGR2'!$G51="","",#REF!)</f>
        <v/>
      </c>
      <c r="D51" s="259" t="str">
        <f>IF('Formulario PPGR2'!$G51="","",#REF!)</f>
        <v/>
      </c>
      <c r="E51" s="259" t="str">
        <f>IF('Formulario PPGR2'!$G51="","",#REF!)</f>
        <v/>
      </c>
      <c r="F51" s="259" t="str">
        <f>IF('Formulario PPGR2'!$G51="","",#REF!)</f>
        <v/>
      </c>
      <c r="G51" s="248"/>
      <c r="H51" s="247" t="s">
        <v>1819</v>
      </c>
      <c r="I51" s="247" t="s">
        <v>1508</v>
      </c>
      <c r="J51" s="246"/>
      <c r="K51" s="246"/>
      <c r="L51" s="246"/>
      <c r="M51" s="246"/>
      <c r="N51" s="246">
        <v>1</v>
      </c>
      <c r="O51" s="246"/>
      <c r="P51" s="246"/>
      <c r="Q51" s="246"/>
      <c r="R51" s="246"/>
      <c r="S51" s="246"/>
      <c r="T51" s="246"/>
      <c r="U51" s="246"/>
      <c r="V51" s="249">
        <f>SUM('Formulario PPGR2'!$J51:$U51)</f>
        <v>1</v>
      </c>
      <c r="W51" s="256" t="s">
        <v>52</v>
      </c>
      <c r="X51" s="256" t="s">
        <v>61</v>
      </c>
      <c r="Y51" s="247"/>
      <c r="Z51" s="256" t="s">
        <v>1445</v>
      </c>
      <c r="AA51" s="253"/>
      <c r="AB51" s="253"/>
      <c r="AC51" s="253"/>
      <c r="AD51" s="253"/>
      <c r="AE51" s="253"/>
      <c r="AF51" s="253"/>
      <c r="AG51" s="253"/>
      <c r="AH51" s="253"/>
      <c r="AI51" s="253"/>
      <c r="AJ51" s="253"/>
      <c r="AK51" s="253"/>
      <c r="AL51" s="253"/>
      <c r="AM51" s="253"/>
      <c r="AN51" s="253"/>
      <c r="AO51" s="253"/>
      <c r="AP51" s="253"/>
      <c r="AQ51" s="253"/>
      <c r="AR51" s="253"/>
      <c r="AS51" s="253"/>
      <c r="AT51" s="253"/>
      <c r="AU51" s="253"/>
      <c r="AV51" s="253"/>
      <c r="AW51" s="253"/>
      <c r="AX51" s="253"/>
      <c r="AY51" s="253"/>
      <c r="AZ51" s="253"/>
      <c r="BA51" s="253"/>
      <c r="BB51" s="253"/>
    </row>
    <row r="52" spans="2:54" s="251" customFormat="1" ht="38.25" x14ac:dyDescent="0.2">
      <c r="B52" s="259" t="str">
        <f>IF('Formulario PPGR2'!$G52="","",CONCATENATE('Formulario PPGR2'!$C52,".",'Formulario PPGR2'!$D52,".",'Formulario PPGR2'!$E52,".",'Formulario PPGR2'!$F52))</f>
        <v/>
      </c>
      <c r="C52" s="259" t="str">
        <f>IF('Formulario PPGR2'!$G52="","",#REF!)</f>
        <v/>
      </c>
      <c r="D52" s="259" t="str">
        <f>IF('Formulario PPGR2'!$G52="","",#REF!)</f>
        <v/>
      </c>
      <c r="E52" s="259" t="str">
        <f>IF('Formulario PPGR2'!$G52="","",#REF!)</f>
        <v/>
      </c>
      <c r="F52" s="259" t="str">
        <f>IF('Formulario PPGR2'!$G52="","",#REF!)</f>
        <v/>
      </c>
      <c r="G52" s="248"/>
      <c r="H52" s="247" t="s">
        <v>1820</v>
      </c>
      <c r="I52" s="247" t="s">
        <v>1509</v>
      </c>
      <c r="J52" s="246"/>
      <c r="K52" s="246">
        <v>2</v>
      </c>
      <c r="L52" s="246">
        <v>2</v>
      </c>
      <c r="M52" s="246">
        <v>2</v>
      </c>
      <c r="N52" s="246">
        <v>2</v>
      </c>
      <c r="O52" s="246">
        <v>2</v>
      </c>
      <c r="P52" s="246">
        <v>2</v>
      </c>
      <c r="Q52" s="246">
        <v>2</v>
      </c>
      <c r="R52" s="246">
        <v>2</v>
      </c>
      <c r="S52" s="246">
        <v>2</v>
      </c>
      <c r="T52" s="246">
        <v>2</v>
      </c>
      <c r="U52" s="246"/>
      <c r="V52" s="246">
        <f>SUM('Formulario PPGR2'!$J52:$U52)</f>
        <v>20</v>
      </c>
      <c r="W52" s="256" t="s">
        <v>52</v>
      </c>
      <c r="X52" s="256" t="s">
        <v>51</v>
      </c>
      <c r="Y52" s="247"/>
      <c r="Z52" s="256" t="s">
        <v>1445</v>
      </c>
      <c r="AA52" s="253"/>
      <c r="AB52" s="253"/>
      <c r="AC52" s="253"/>
      <c r="AD52" s="253"/>
      <c r="AE52" s="253"/>
      <c r="AF52" s="253"/>
      <c r="AG52" s="253"/>
      <c r="AH52" s="253"/>
      <c r="AI52" s="253"/>
      <c r="AJ52" s="253"/>
      <c r="AK52" s="253"/>
      <c r="AL52" s="253"/>
      <c r="AM52" s="253"/>
      <c r="AN52" s="253"/>
      <c r="AO52" s="253"/>
      <c r="AP52" s="253"/>
      <c r="AQ52" s="253"/>
      <c r="AR52" s="253"/>
      <c r="AS52" s="253"/>
      <c r="AT52" s="253"/>
      <c r="AU52" s="253"/>
      <c r="AV52" s="253"/>
      <c r="AW52" s="253"/>
      <c r="AX52" s="253"/>
      <c r="AY52" s="253"/>
      <c r="AZ52" s="253"/>
      <c r="BA52" s="253"/>
      <c r="BB52" s="253"/>
    </row>
    <row r="53" spans="2:54" s="251" customFormat="1" ht="25.5" x14ac:dyDescent="0.2">
      <c r="B53" s="259" t="str">
        <f>IF('Formulario PPGR2'!$G53="","",CONCATENATE('Formulario PPGR2'!$C53,".",'Formulario PPGR2'!$D53,".",'Formulario PPGR2'!$E53,".",'Formulario PPGR2'!$F53))</f>
        <v/>
      </c>
      <c r="C53" s="259" t="str">
        <f>IF('Formulario PPGR2'!$G53="","",#REF!)</f>
        <v/>
      </c>
      <c r="D53" s="259" t="str">
        <f>IF('Formulario PPGR2'!$G53="","",#REF!)</f>
        <v/>
      </c>
      <c r="E53" s="259" t="str">
        <f>IF('Formulario PPGR2'!$G53="","",#REF!)</f>
        <v/>
      </c>
      <c r="F53" s="259" t="str">
        <f>IF('Formulario PPGR2'!$G53="","",#REF!)</f>
        <v/>
      </c>
      <c r="G53" s="248"/>
      <c r="H53" s="247" t="s">
        <v>1821</v>
      </c>
      <c r="I53" s="247" t="s">
        <v>1510</v>
      </c>
      <c r="J53" s="246"/>
      <c r="K53" s="246">
        <v>2</v>
      </c>
      <c r="L53" s="246"/>
      <c r="M53" s="246"/>
      <c r="N53" s="246">
        <v>1</v>
      </c>
      <c r="O53" s="246"/>
      <c r="P53" s="246"/>
      <c r="Q53" s="246">
        <v>1</v>
      </c>
      <c r="R53" s="246"/>
      <c r="S53" s="246"/>
      <c r="T53" s="246">
        <v>1</v>
      </c>
      <c r="U53" s="246"/>
      <c r="V53" s="249">
        <f>SUM('Formulario PPGR2'!$J53:$U53)</f>
        <v>5</v>
      </c>
      <c r="W53" s="256" t="s">
        <v>52</v>
      </c>
      <c r="X53" s="256" t="s">
        <v>54</v>
      </c>
      <c r="Y53" s="247"/>
      <c r="Z53" s="256" t="s">
        <v>1445</v>
      </c>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row>
    <row r="54" spans="2:54" s="251" customFormat="1" ht="36.75" customHeight="1" x14ac:dyDescent="0.2">
      <c r="B54" s="259" t="e">
        <f>IF('Formulario PPGR2'!$G54="","",CONCATENATE('Formulario PPGR2'!$C54,".",'Formulario PPGR2'!$D54,".",'Formulario PPGR2'!$E54,".",'Formulario PPGR2'!$F54))</f>
        <v>#REF!</v>
      </c>
      <c r="C54" s="259"/>
      <c r="D54" s="259" t="e">
        <f>IF('Formulario PPGR2'!$G54="","",#REF!)</f>
        <v>#REF!</v>
      </c>
      <c r="E54" s="259" t="e">
        <f>IF('Formulario PPGR2'!$G54="","",#REF!)</f>
        <v>#REF!</v>
      </c>
      <c r="F54" s="259" t="e">
        <f>IF('Formulario PPGR2'!$G54="","",#REF!)</f>
        <v>#REF!</v>
      </c>
      <c r="G54" s="248" t="s">
        <v>1454</v>
      </c>
      <c r="H54" s="247" t="s">
        <v>1822</v>
      </c>
      <c r="I54" s="247" t="s">
        <v>1682</v>
      </c>
      <c r="J54" s="246">
        <v>1</v>
      </c>
      <c r="K54" s="246">
        <v>1</v>
      </c>
      <c r="L54" s="246">
        <v>1</v>
      </c>
      <c r="M54" s="246">
        <v>1</v>
      </c>
      <c r="N54" s="246">
        <v>1</v>
      </c>
      <c r="O54" s="246">
        <v>1</v>
      </c>
      <c r="P54" s="246">
        <v>1</v>
      </c>
      <c r="Q54" s="246">
        <v>1</v>
      </c>
      <c r="R54" s="246">
        <v>1</v>
      </c>
      <c r="S54" s="246">
        <v>1</v>
      </c>
      <c r="T54" s="246">
        <v>1</v>
      </c>
      <c r="U54" s="246">
        <v>1</v>
      </c>
      <c r="V54" s="249">
        <f>SUM('Formulario PPGR2'!$J54:$U54)</f>
        <v>12</v>
      </c>
      <c r="W54" s="256" t="s">
        <v>51</v>
      </c>
      <c r="X54" s="256" t="s">
        <v>52</v>
      </c>
      <c r="Y54" s="247"/>
      <c r="Z54" s="256" t="s">
        <v>1687</v>
      </c>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row>
    <row r="55" spans="2:54" s="251" customFormat="1" ht="51" x14ac:dyDescent="0.2">
      <c r="B55" s="259" t="str">
        <f>IF('Formulario PPGR2'!$G55="","",CONCATENATE('Formulario PPGR2'!$C55,".",'Formulario PPGR2'!$D55,".",'Formulario PPGR2'!$E55,".",'Formulario PPGR2'!$F55))</f>
        <v/>
      </c>
      <c r="C55" s="259"/>
      <c r="D55" s="259" t="str">
        <f>IF('Formulario PPGR2'!$G55="","",#REF!)</f>
        <v/>
      </c>
      <c r="E55" s="259" t="str">
        <f>IF('Formulario PPGR2'!$G55="","",#REF!)</f>
        <v/>
      </c>
      <c r="F55" s="259" t="str">
        <f>IF('Formulario PPGR2'!$G55="","",#REF!)</f>
        <v/>
      </c>
      <c r="G55" s="248"/>
      <c r="H55" s="247" t="s">
        <v>1823</v>
      </c>
      <c r="I55" s="247" t="s">
        <v>1683</v>
      </c>
      <c r="J55" s="246"/>
      <c r="K55" s="246">
        <v>1</v>
      </c>
      <c r="L55" s="246"/>
      <c r="M55" s="246"/>
      <c r="N55" s="246"/>
      <c r="O55" s="246">
        <v>1</v>
      </c>
      <c r="P55" s="246"/>
      <c r="Q55" s="246"/>
      <c r="R55" s="246"/>
      <c r="S55" s="246"/>
      <c r="T55" s="246">
        <v>1</v>
      </c>
      <c r="U55" s="246"/>
      <c r="V55" s="249">
        <f>SUM('Formulario PPGR2'!$J55:$U55)</f>
        <v>3</v>
      </c>
      <c r="W55" s="256" t="s">
        <v>52</v>
      </c>
      <c r="X55" s="256" t="s">
        <v>54</v>
      </c>
      <c r="Y55" s="247"/>
      <c r="Z55" s="256" t="s">
        <v>1687</v>
      </c>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253"/>
      <c r="AZ55" s="253"/>
      <c r="BA55" s="253"/>
      <c r="BB55" s="253"/>
    </row>
    <row r="56" spans="2:54" s="251" customFormat="1" ht="38.25" x14ac:dyDescent="0.2">
      <c r="B56" s="259" t="str">
        <f>IF('Formulario PPGR2'!$G56="","",CONCATENATE('Formulario PPGR2'!$C56,".",'Formulario PPGR2'!$D56,".",'Formulario PPGR2'!$E56,".",'Formulario PPGR2'!$F56))</f>
        <v/>
      </c>
      <c r="C56" s="259"/>
      <c r="D56" s="259" t="str">
        <f>IF('Formulario PPGR2'!$G56="","",#REF!)</f>
        <v/>
      </c>
      <c r="E56" s="259" t="str">
        <f>IF('Formulario PPGR2'!$G56="","",#REF!)</f>
        <v/>
      </c>
      <c r="F56" s="259" t="str">
        <f>IF('Formulario PPGR2'!$G56="","",#REF!)</f>
        <v/>
      </c>
      <c r="G56" s="248"/>
      <c r="H56" s="247" t="s">
        <v>1824</v>
      </c>
      <c r="I56" s="247" t="s">
        <v>1684</v>
      </c>
      <c r="J56" s="246"/>
      <c r="K56" s="246"/>
      <c r="L56" s="246"/>
      <c r="M56" s="246">
        <v>1</v>
      </c>
      <c r="N56" s="246"/>
      <c r="O56" s="246"/>
      <c r="P56" s="246"/>
      <c r="Q56" s="246">
        <v>1</v>
      </c>
      <c r="R56" s="246"/>
      <c r="S56" s="246"/>
      <c r="T56" s="246">
        <v>1</v>
      </c>
      <c r="U56" s="246"/>
      <c r="V56" s="249">
        <f>SUM('Formulario PPGR2'!$J56:$U56)</f>
        <v>3</v>
      </c>
      <c r="W56" s="256" t="s">
        <v>51</v>
      </c>
      <c r="X56" s="256" t="s">
        <v>52</v>
      </c>
      <c r="Y56" s="247"/>
      <c r="Z56" s="256" t="s">
        <v>1687</v>
      </c>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row>
    <row r="57" spans="2:54" s="251" customFormat="1" ht="38.25" x14ac:dyDescent="0.2">
      <c r="B57" s="259" t="str">
        <f>IF('Formulario PPGR2'!$G57="","",CONCATENATE('Formulario PPGR2'!$C57,".",'Formulario PPGR2'!$D57,".",'Formulario PPGR2'!$E57,".",'Formulario PPGR2'!$F57))</f>
        <v/>
      </c>
      <c r="C57" s="259"/>
      <c r="D57" s="259" t="str">
        <f>IF('Formulario PPGR2'!$G57="","",#REF!)</f>
        <v/>
      </c>
      <c r="E57" s="259" t="str">
        <f>IF('Formulario PPGR2'!$G57="","",#REF!)</f>
        <v/>
      </c>
      <c r="F57" s="259" t="str">
        <f>IF('Formulario PPGR2'!$G57="","",#REF!)</f>
        <v/>
      </c>
      <c r="G57" s="248"/>
      <c r="H57" s="247" t="s">
        <v>1825</v>
      </c>
      <c r="I57" s="247" t="s">
        <v>1685</v>
      </c>
      <c r="J57" s="246">
        <v>1</v>
      </c>
      <c r="K57" s="246">
        <v>1</v>
      </c>
      <c r="L57" s="246">
        <v>1</v>
      </c>
      <c r="M57" s="246">
        <v>1</v>
      </c>
      <c r="N57" s="246">
        <v>1</v>
      </c>
      <c r="O57" s="246">
        <v>1</v>
      </c>
      <c r="P57" s="246">
        <v>1</v>
      </c>
      <c r="Q57" s="246">
        <v>1</v>
      </c>
      <c r="R57" s="246">
        <v>1</v>
      </c>
      <c r="S57" s="246">
        <v>1</v>
      </c>
      <c r="T57" s="246">
        <v>1</v>
      </c>
      <c r="U57" s="246">
        <v>1</v>
      </c>
      <c r="V57" s="249">
        <f>SUM('Formulario PPGR2'!$J57:$U57)</f>
        <v>12</v>
      </c>
      <c r="W57" s="256" t="s">
        <v>51</v>
      </c>
      <c r="X57" s="256" t="s">
        <v>52</v>
      </c>
      <c r="Y57" s="247"/>
      <c r="Z57" s="256" t="s">
        <v>1687</v>
      </c>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53"/>
      <c r="BA57" s="253"/>
      <c r="BB57" s="253"/>
    </row>
    <row r="58" spans="2:54" s="251" customFormat="1" ht="25.5" x14ac:dyDescent="0.2">
      <c r="B58" s="259" t="str">
        <f>IF('Formulario PPGR2'!$G58="","",CONCATENATE('Formulario PPGR2'!$C58,".",'Formulario PPGR2'!$D58,".",'Formulario PPGR2'!$E58,".",'Formulario PPGR2'!$F58))</f>
        <v/>
      </c>
      <c r="C58" s="259"/>
      <c r="D58" s="259" t="str">
        <f>IF('Formulario PPGR2'!$G58="","",#REF!)</f>
        <v/>
      </c>
      <c r="E58" s="259" t="str">
        <f>IF('Formulario PPGR2'!$G58="","",#REF!)</f>
        <v/>
      </c>
      <c r="F58" s="259" t="str">
        <f>IF('Formulario PPGR2'!$G58="","",#REF!)</f>
        <v/>
      </c>
      <c r="G58" s="248"/>
      <c r="H58" s="247" t="s">
        <v>1826</v>
      </c>
      <c r="I58" s="247" t="s">
        <v>1686</v>
      </c>
      <c r="J58" s="246"/>
      <c r="K58" s="246">
        <v>1</v>
      </c>
      <c r="L58" s="246"/>
      <c r="M58" s="246">
        <v>1</v>
      </c>
      <c r="N58" s="246"/>
      <c r="O58" s="246">
        <v>1</v>
      </c>
      <c r="P58" s="246"/>
      <c r="Q58" s="246">
        <v>1</v>
      </c>
      <c r="R58" s="246"/>
      <c r="S58" s="246">
        <v>1</v>
      </c>
      <c r="T58" s="246"/>
      <c r="U58" s="246"/>
      <c r="V58" s="249">
        <f>SUM('Formulario PPGR2'!$J58:$U58)</f>
        <v>5</v>
      </c>
      <c r="W58" s="256" t="s">
        <v>52</v>
      </c>
      <c r="X58" s="256" t="s">
        <v>54</v>
      </c>
      <c r="Y58" s="247"/>
      <c r="Z58" s="256" t="s">
        <v>1687</v>
      </c>
      <c r="AA58" s="253"/>
      <c r="AB58" s="253"/>
      <c r="AC58" s="253"/>
      <c r="AD58" s="253"/>
      <c r="AE58" s="253"/>
      <c r="AF58" s="253"/>
      <c r="AG58" s="253"/>
      <c r="AH58" s="253"/>
      <c r="AI58" s="253"/>
      <c r="AJ58" s="253"/>
      <c r="AK58" s="253"/>
      <c r="AL58" s="253"/>
      <c r="AM58" s="253"/>
      <c r="AN58" s="253"/>
      <c r="AO58" s="253"/>
      <c r="AP58" s="253"/>
      <c r="AQ58" s="253"/>
      <c r="AR58" s="253"/>
      <c r="AS58" s="253"/>
      <c r="AT58" s="253"/>
      <c r="AU58" s="253"/>
      <c r="AV58" s="253"/>
      <c r="AW58" s="253"/>
      <c r="AX58" s="253"/>
      <c r="AY58" s="253"/>
      <c r="AZ58" s="253"/>
      <c r="BA58" s="253"/>
      <c r="BB58" s="253"/>
    </row>
    <row r="59" spans="2:54" s="251" customFormat="1" ht="43.5" customHeight="1" x14ac:dyDescent="0.2">
      <c r="B59" s="259" t="e">
        <f>IF('Formulario PPGR2'!$G59="","",CONCATENATE('Formulario PPGR2'!$C59,".",'Formulario PPGR2'!$D59,".",'Formulario PPGR2'!$E59,".",'Formulario PPGR2'!$F59))</f>
        <v>#REF!</v>
      </c>
      <c r="C59" s="259"/>
      <c r="D59" s="259" t="e">
        <f>IF('Formulario PPGR2'!$G59="","",#REF!)</f>
        <v>#REF!</v>
      </c>
      <c r="E59" s="259" t="e">
        <f>IF('Formulario PPGR2'!$G59="","",#REF!)</f>
        <v>#REF!</v>
      </c>
      <c r="F59" s="259" t="e">
        <f>IF('Formulario PPGR2'!$G59="","",#REF!)</f>
        <v>#REF!</v>
      </c>
      <c r="G59" s="248" t="s">
        <v>1455</v>
      </c>
      <c r="H59" s="247" t="s">
        <v>1783</v>
      </c>
      <c r="I59" s="247" t="s">
        <v>1615</v>
      </c>
      <c r="J59" s="246"/>
      <c r="K59" s="246"/>
      <c r="L59" s="246"/>
      <c r="M59" s="246">
        <v>1</v>
      </c>
      <c r="N59" s="246"/>
      <c r="O59" s="246"/>
      <c r="P59" s="246"/>
      <c r="Q59" s="246">
        <v>1</v>
      </c>
      <c r="R59" s="246"/>
      <c r="S59" s="246"/>
      <c r="T59" s="246">
        <v>1</v>
      </c>
      <c r="U59" s="246"/>
      <c r="V59" s="249">
        <f>SUM('Formulario PPGR2'!$J59:$U59)</f>
        <v>3</v>
      </c>
      <c r="W59" s="256" t="s">
        <v>51</v>
      </c>
      <c r="X59" s="256" t="s">
        <v>52</v>
      </c>
      <c r="Y59" s="247"/>
      <c r="Z59" s="256" t="s">
        <v>1443</v>
      </c>
      <c r="AA59" s="253"/>
      <c r="AB59" s="253"/>
      <c r="AC59" s="253"/>
      <c r="AD59" s="253"/>
      <c r="AE59" s="253"/>
      <c r="AF59" s="253"/>
      <c r="AG59" s="253"/>
      <c r="AH59" s="253"/>
      <c r="AI59" s="253"/>
      <c r="AJ59" s="253"/>
      <c r="AK59" s="253"/>
      <c r="AL59" s="253"/>
      <c r="AM59" s="253"/>
      <c r="AN59" s="253"/>
      <c r="AO59" s="253"/>
      <c r="AP59" s="253"/>
      <c r="AQ59" s="253"/>
      <c r="AR59" s="253"/>
      <c r="AS59" s="253"/>
      <c r="AT59" s="253"/>
      <c r="AU59" s="253"/>
      <c r="AV59" s="253"/>
      <c r="AW59" s="253"/>
      <c r="AX59" s="253"/>
      <c r="AY59" s="253"/>
      <c r="AZ59" s="253"/>
      <c r="BA59" s="253"/>
      <c r="BB59" s="253"/>
    </row>
    <row r="60" spans="2:54" s="251" customFormat="1" ht="51" x14ac:dyDescent="0.2">
      <c r="B60" s="259" t="str">
        <f>IF('Formulario PPGR2'!$G60="","",CONCATENATE('Formulario PPGR2'!$C60,".",'Formulario PPGR2'!$D60,".",'Formulario PPGR2'!$E60,".",'Formulario PPGR2'!$F60))</f>
        <v/>
      </c>
      <c r="C60" s="259"/>
      <c r="D60" s="259" t="str">
        <f>IF('Formulario PPGR2'!$G60="","",#REF!)</f>
        <v/>
      </c>
      <c r="E60" s="259" t="str">
        <f>IF('Formulario PPGR2'!$G60="","",#REF!)</f>
        <v/>
      </c>
      <c r="F60" s="259" t="str">
        <f>IF('Formulario PPGR2'!$G60="","",#REF!)</f>
        <v/>
      </c>
      <c r="G60" s="248"/>
      <c r="H60" s="247" t="s">
        <v>1784</v>
      </c>
      <c r="I60" s="247" t="s">
        <v>1616</v>
      </c>
      <c r="J60" s="246"/>
      <c r="K60" s="246"/>
      <c r="L60" s="246"/>
      <c r="M60" s="246">
        <v>1</v>
      </c>
      <c r="N60" s="246"/>
      <c r="O60" s="246"/>
      <c r="P60" s="246"/>
      <c r="Q60" s="246">
        <v>1</v>
      </c>
      <c r="R60" s="246"/>
      <c r="S60" s="246"/>
      <c r="T60" s="246">
        <v>1</v>
      </c>
      <c r="U60" s="246"/>
      <c r="V60" s="249">
        <f>SUM('Formulario PPGR2'!$J60:$U60)</f>
        <v>3</v>
      </c>
      <c r="W60" s="256" t="s">
        <v>51</v>
      </c>
      <c r="X60" s="256" t="s">
        <v>52</v>
      </c>
      <c r="Y60" s="247"/>
      <c r="Z60" s="256" t="s">
        <v>1443</v>
      </c>
      <c r="AA60" s="253"/>
      <c r="AB60" s="253"/>
      <c r="AC60" s="253"/>
      <c r="AD60" s="253"/>
      <c r="AE60" s="253"/>
      <c r="AF60" s="253"/>
      <c r="AG60" s="253"/>
      <c r="AH60" s="253"/>
      <c r="AI60" s="253"/>
      <c r="AJ60" s="253"/>
      <c r="AK60" s="253"/>
      <c r="AL60" s="253"/>
      <c r="AM60" s="253"/>
      <c r="AN60" s="253"/>
      <c r="AO60" s="253"/>
      <c r="AP60" s="253"/>
      <c r="AQ60" s="253"/>
      <c r="AR60" s="253"/>
      <c r="AS60" s="253"/>
      <c r="AT60" s="253"/>
      <c r="AU60" s="253"/>
      <c r="AV60" s="253"/>
      <c r="AW60" s="253"/>
      <c r="AX60" s="253"/>
      <c r="AY60" s="253"/>
      <c r="AZ60" s="253"/>
      <c r="BA60" s="253"/>
      <c r="BB60" s="253"/>
    </row>
    <row r="61" spans="2:54" s="251" customFormat="1" ht="51" x14ac:dyDescent="0.2">
      <c r="B61" s="259" t="str">
        <f>IF('Formulario PPGR2'!$G61="","",CONCATENATE('Formulario PPGR2'!$C61,".",'Formulario PPGR2'!$D61,".",'Formulario PPGR2'!$E61,".",'Formulario PPGR2'!$F61))</f>
        <v/>
      </c>
      <c r="C61" s="259"/>
      <c r="D61" s="259" t="str">
        <f>IF('Formulario PPGR2'!$G61="","",#REF!)</f>
        <v/>
      </c>
      <c r="E61" s="259" t="str">
        <f>IF('Formulario PPGR2'!$G61="","",#REF!)</f>
        <v/>
      </c>
      <c r="F61" s="259" t="str">
        <f>IF('Formulario PPGR2'!$G61="","",#REF!)</f>
        <v/>
      </c>
      <c r="G61" s="248"/>
      <c r="H61" s="247" t="s">
        <v>1827</v>
      </c>
      <c r="I61" s="247" t="s">
        <v>1711</v>
      </c>
      <c r="J61" s="246"/>
      <c r="K61" s="246"/>
      <c r="L61" s="246">
        <v>1</v>
      </c>
      <c r="M61" s="246"/>
      <c r="N61" s="246"/>
      <c r="O61" s="246"/>
      <c r="P61" s="246"/>
      <c r="Q61" s="246"/>
      <c r="R61" s="246"/>
      <c r="S61" s="246">
        <v>1</v>
      </c>
      <c r="T61" s="246"/>
      <c r="U61" s="246"/>
      <c r="V61" s="249">
        <f>SUM('Formulario PPGR2'!$J61:$U61)</f>
        <v>2</v>
      </c>
      <c r="W61" s="256" t="s">
        <v>55</v>
      </c>
      <c r="X61" s="256"/>
      <c r="Y61" s="247"/>
      <c r="Z61" s="260" t="s">
        <v>1687</v>
      </c>
      <c r="AA61" s="253"/>
      <c r="AB61" s="253"/>
      <c r="AC61" s="253"/>
      <c r="AD61" s="253"/>
      <c r="AE61" s="253"/>
      <c r="AF61" s="253"/>
      <c r="AG61" s="253"/>
      <c r="AH61" s="253"/>
      <c r="AI61" s="253"/>
      <c r="AJ61" s="253"/>
      <c r="AK61" s="253"/>
      <c r="AL61" s="253"/>
      <c r="AM61" s="253"/>
      <c r="AN61" s="253"/>
      <c r="AO61" s="253"/>
      <c r="AP61" s="253"/>
      <c r="AQ61" s="253"/>
      <c r="AR61" s="253"/>
      <c r="AS61" s="253"/>
      <c r="AT61" s="253"/>
      <c r="AU61" s="253"/>
      <c r="AV61" s="253"/>
      <c r="AW61" s="253"/>
      <c r="AX61" s="253"/>
      <c r="AY61" s="253"/>
      <c r="AZ61" s="253"/>
      <c r="BA61" s="253"/>
      <c r="BB61" s="253"/>
    </row>
    <row r="62" spans="2:54" s="251" customFormat="1" ht="38.25" x14ac:dyDescent="0.2">
      <c r="B62" s="259" t="str">
        <f>IF('Formulario PPGR2'!$G62="","",CONCATENATE('Formulario PPGR2'!$C62,".",'Formulario PPGR2'!$D62,".",'Formulario PPGR2'!$E62,".",'Formulario PPGR2'!$F62))</f>
        <v/>
      </c>
      <c r="C62" s="259"/>
      <c r="D62" s="259" t="str">
        <f>IF('Formulario PPGR2'!$G62="","",#REF!)</f>
        <v/>
      </c>
      <c r="E62" s="259" t="str">
        <f>IF('Formulario PPGR2'!$G62="","",#REF!)</f>
        <v/>
      </c>
      <c r="F62" s="259" t="str">
        <f>IF('Formulario PPGR2'!$G62="","",#REF!)</f>
        <v/>
      </c>
      <c r="G62" s="248"/>
      <c r="H62" s="247" t="s">
        <v>1828</v>
      </c>
      <c r="I62" s="247" t="s">
        <v>1688</v>
      </c>
      <c r="J62" s="246">
        <v>1</v>
      </c>
      <c r="K62" s="246">
        <v>1</v>
      </c>
      <c r="L62" s="246">
        <v>1</v>
      </c>
      <c r="M62" s="246">
        <v>1</v>
      </c>
      <c r="N62" s="246">
        <v>1</v>
      </c>
      <c r="O62" s="246">
        <v>1</v>
      </c>
      <c r="P62" s="246">
        <v>1</v>
      </c>
      <c r="Q62" s="246">
        <v>1</v>
      </c>
      <c r="R62" s="246">
        <v>1</v>
      </c>
      <c r="S62" s="246">
        <v>1</v>
      </c>
      <c r="T62" s="246">
        <v>1</v>
      </c>
      <c r="U62" s="246">
        <v>1</v>
      </c>
      <c r="V62" s="249">
        <f>SUM('Formulario PPGR2'!$J62:$U62)</f>
        <v>12</v>
      </c>
      <c r="W62" s="256" t="s">
        <v>51</v>
      </c>
      <c r="X62" s="256" t="s">
        <v>52</v>
      </c>
      <c r="Y62" s="247"/>
      <c r="Z62" s="260" t="s">
        <v>1687</v>
      </c>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row>
    <row r="63" spans="2:54" s="251" customFormat="1" ht="48.75" customHeight="1" x14ac:dyDescent="0.2">
      <c r="B63" s="259" t="str">
        <f>IF('Formulario PPGR2'!$G63="","",CONCATENATE('Formulario PPGR2'!$C63,".",'Formulario PPGR2'!$D63,".",'Formulario PPGR2'!$E63,".",'Formulario PPGR2'!$F63))</f>
        <v/>
      </c>
      <c r="C63" s="259"/>
      <c r="D63" s="259" t="str">
        <f>IF('Formulario PPGR2'!$G63="","",#REF!)</f>
        <v/>
      </c>
      <c r="E63" s="259" t="str">
        <f>IF('Formulario PPGR2'!$G63="","",#REF!)</f>
        <v/>
      </c>
      <c r="F63" s="259" t="str">
        <f>IF('Formulario PPGR2'!$G63="","",#REF!)</f>
        <v/>
      </c>
      <c r="G63" s="248"/>
      <c r="H63" s="247" t="s">
        <v>1829</v>
      </c>
      <c r="I63" s="247" t="s">
        <v>1689</v>
      </c>
      <c r="J63" s="246"/>
      <c r="K63" s="246"/>
      <c r="L63" s="246">
        <v>1</v>
      </c>
      <c r="M63" s="246"/>
      <c r="N63" s="246"/>
      <c r="O63" s="246">
        <v>1</v>
      </c>
      <c r="P63" s="246"/>
      <c r="Q63" s="246"/>
      <c r="R63" s="246">
        <v>1</v>
      </c>
      <c r="S63" s="246"/>
      <c r="T63" s="246"/>
      <c r="U63" s="246">
        <v>1</v>
      </c>
      <c r="V63" s="249">
        <f>SUM('Formulario PPGR2'!$J63:$U63)</f>
        <v>4</v>
      </c>
      <c r="W63" s="256" t="s">
        <v>68</v>
      </c>
      <c r="X63" s="256"/>
      <c r="Y63" s="247" t="s">
        <v>1712</v>
      </c>
      <c r="Z63" s="260" t="s">
        <v>1687</v>
      </c>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row>
    <row r="64" spans="2:54" s="251" customFormat="1" ht="25.5" x14ac:dyDescent="0.2">
      <c r="B64" s="259" t="str">
        <f>IF('Formulario PPGR2'!$G64="","",CONCATENATE('Formulario PPGR2'!$C64,".",'Formulario PPGR2'!$D64,".",'Formulario PPGR2'!$E64,".",'Formulario PPGR2'!$F64))</f>
        <v/>
      </c>
      <c r="C64" s="259"/>
      <c r="D64" s="259" t="str">
        <f>IF('Formulario PPGR2'!$G64="","",#REF!)</f>
        <v/>
      </c>
      <c r="E64" s="259" t="str">
        <f>IF('Formulario PPGR2'!$G64="","",#REF!)</f>
        <v/>
      </c>
      <c r="F64" s="259" t="str">
        <f>IF('Formulario PPGR2'!$G64="","",#REF!)</f>
        <v/>
      </c>
      <c r="G64" s="248"/>
      <c r="H64" s="247" t="s">
        <v>1830</v>
      </c>
      <c r="I64" s="247" t="s">
        <v>1690</v>
      </c>
      <c r="J64" s="246"/>
      <c r="K64" s="246"/>
      <c r="L64" s="246"/>
      <c r="M64" s="246"/>
      <c r="N64" s="246"/>
      <c r="O64" s="246"/>
      <c r="P64" s="246"/>
      <c r="Q64" s="246">
        <v>1</v>
      </c>
      <c r="R64" s="246"/>
      <c r="S64" s="246"/>
      <c r="T64" s="246"/>
      <c r="U64" s="246"/>
      <c r="V64" s="249">
        <f>SUM('Formulario PPGR2'!$J64:$U64)</f>
        <v>1</v>
      </c>
      <c r="W64" s="256" t="s">
        <v>52</v>
      </c>
      <c r="X64" s="256" t="s">
        <v>54</v>
      </c>
      <c r="Y64" s="247"/>
      <c r="Z64" s="260" t="s">
        <v>1687</v>
      </c>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row>
    <row r="65" spans="2:54" s="251" customFormat="1" ht="25.5" x14ac:dyDescent="0.2">
      <c r="B65" s="259" t="str">
        <f>IF('Formulario PPGR2'!$G65="","",CONCATENATE('Formulario PPGR2'!$C65,".",'Formulario PPGR2'!$D65,".",'Formulario PPGR2'!$E65,".",'Formulario PPGR2'!$F65))</f>
        <v/>
      </c>
      <c r="C65" s="259"/>
      <c r="D65" s="259" t="str">
        <f>IF('Formulario PPGR2'!$G65="","",#REF!)</f>
        <v/>
      </c>
      <c r="E65" s="259" t="str">
        <f>IF('Formulario PPGR2'!$G65="","",#REF!)</f>
        <v/>
      </c>
      <c r="F65" s="259" t="str">
        <f>IF('Formulario PPGR2'!$G65="","",#REF!)</f>
        <v/>
      </c>
      <c r="G65" s="248"/>
      <c r="H65" s="247" t="s">
        <v>1831</v>
      </c>
      <c r="I65" s="247" t="s">
        <v>1691</v>
      </c>
      <c r="J65" s="246"/>
      <c r="K65" s="246"/>
      <c r="L65" s="246">
        <v>1</v>
      </c>
      <c r="M65" s="246"/>
      <c r="N65" s="246"/>
      <c r="O65" s="246">
        <v>1</v>
      </c>
      <c r="P65" s="246"/>
      <c r="Q65" s="246"/>
      <c r="R65" s="246">
        <v>1</v>
      </c>
      <c r="S65" s="246"/>
      <c r="T65" s="246"/>
      <c r="U65" s="246">
        <v>1</v>
      </c>
      <c r="V65" s="249">
        <f>SUM('Formulario PPGR2'!$J65:$U65)</f>
        <v>4</v>
      </c>
      <c r="W65" s="256" t="s">
        <v>51</v>
      </c>
      <c r="X65" s="256" t="s">
        <v>52</v>
      </c>
      <c r="Y65" s="247"/>
      <c r="Z65" s="260" t="s">
        <v>1687</v>
      </c>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row>
    <row r="66" spans="2:54" s="251" customFormat="1" ht="38.25" x14ac:dyDescent="0.2">
      <c r="B66" s="259" t="str">
        <f>IF('Formulario PPGR2'!$G66="","",CONCATENATE('Formulario PPGR2'!$C66,".",'Formulario PPGR2'!$D66,".",'Formulario PPGR2'!$E66,".",'Formulario PPGR2'!$F66))</f>
        <v/>
      </c>
      <c r="C66" s="259"/>
      <c r="D66" s="259" t="str">
        <f>IF('Formulario PPGR2'!$G66="","",#REF!)</f>
        <v/>
      </c>
      <c r="E66" s="259" t="str">
        <f>IF('Formulario PPGR2'!$G66="","",#REF!)</f>
        <v/>
      </c>
      <c r="F66" s="259" t="str">
        <f>IF('Formulario PPGR2'!$G66="","",#REF!)</f>
        <v/>
      </c>
      <c r="G66" s="248"/>
      <c r="H66" s="247" t="s">
        <v>1832</v>
      </c>
      <c r="I66" s="247" t="s">
        <v>1692</v>
      </c>
      <c r="J66" s="246"/>
      <c r="K66" s="246">
        <v>1</v>
      </c>
      <c r="L66" s="246"/>
      <c r="M66" s="246"/>
      <c r="N66" s="246">
        <v>1</v>
      </c>
      <c r="O66" s="246"/>
      <c r="P66" s="246"/>
      <c r="Q66" s="246">
        <v>1</v>
      </c>
      <c r="R66" s="246"/>
      <c r="S66" s="246"/>
      <c r="T66" s="246"/>
      <c r="U66" s="246"/>
      <c r="V66" s="249">
        <f>SUM('Formulario PPGR2'!$J66:$U66)</f>
        <v>3</v>
      </c>
      <c r="W66" s="256" t="s">
        <v>51</v>
      </c>
      <c r="X66" s="256"/>
      <c r="Y66" s="247" t="s">
        <v>1599</v>
      </c>
      <c r="Z66" s="260" t="s">
        <v>1687</v>
      </c>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row>
    <row r="67" spans="2:54" s="251" customFormat="1" ht="38.25" x14ac:dyDescent="0.2">
      <c r="B67" s="259" t="str">
        <f>IF('Formulario PPGR2'!$G67="","",CONCATENATE('Formulario PPGR2'!$C67,".",'Formulario PPGR2'!$D67,".",'Formulario PPGR2'!$E67,".",'Formulario PPGR2'!$F67))</f>
        <v/>
      </c>
      <c r="C67" s="259"/>
      <c r="D67" s="259" t="str">
        <f>IF('Formulario PPGR2'!$G67="","",#REF!)</f>
        <v/>
      </c>
      <c r="E67" s="259" t="str">
        <f>IF('Formulario PPGR2'!$G67="","",#REF!)</f>
        <v/>
      </c>
      <c r="F67" s="259" t="str">
        <f>IF('Formulario PPGR2'!$G67="","",#REF!)</f>
        <v/>
      </c>
      <c r="G67" s="248"/>
      <c r="H67" s="247" t="s">
        <v>1833</v>
      </c>
      <c r="I67" s="247" t="s">
        <v>1693</v>
      </c>
      <c r="J67" s="246"/>
      <c r="K67" s="246"/>
      <c r="L67" s="246">
        <v>1</v>
      </c>
      <c r="M67" s="246"/>
      <c r="N67" s="246"/>
      <c r="O67" s="246">
        <v>1</v>
      </c>
      <c r="P67" s="246"/>
      <c r="Q67" s="246"/>
      <c r="R67" s="246">
        <v>1</v>
      </c>
      <c r="S67" s="246"/>
      <c r="T67" s="246"/>
      <c r="U67" s="246">
        <v>1</v>
      </c>
      <c r="V67" s="249">
        <f>SUM('Formulario PPGR2'!$J67:$U67)</f>
        <v>4</v>
      </c>
      <c r="W67" s="256" t="s">
        <v>51</v>
      </c>
      <c r="X67" s="256"/>
      <c r="Y67" s="247" t="s">
        <v>1599</v>
      </c>
      <c r="Z67" s="260" t="s">
        <v>1687</v>
      </c>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row>
    <row r="68" spans="2:54" s="251" customFormat="1" ht="38.25" x14ac:dyDescent="0.2">
      <c r="B68" s="259" t="str">
        <f>IF('Formulario PPGR2'!$G68="","",CONCATENATE('Formulario PPGR2'!$C68,".",'Formulario PPGR2'!$D68,".",'Formulario PPGR2'!$E68,".",'Formulario PPGR2'!$F68))</f>
        <v/>
      </c>
      <c r="C68" s="259"/>
      <c r="D68" s="259" t="str">
        <f>IF('Formulario PPGR2'!$G68="","",#REF!)</f>
        <v/>
      </c>
      <c r="E68" s="259" t="str">
        <f>IF('Formulario PPGR2'!$G68="","",#REF!)</f>
        <v/>
      </c>
      <c r="F68" s="259" t="str">
        <f>IF('Formulario PPGR2'!$G68="","",#REF!)</f>
        <v/>
      </c>
      <c r="G68" s="248"/>
      <c r="H68" s="247" t="s">
        <v>1834</v>
      </c>
      <c r="I68" s="247" t="s">
        <v>1694</v>
      </c>
      <c r="J68" s="246"/>
      <c r="K68" s="246"/>
      <c r="L68" s="246"/>
      <c r="M68" s="246">
        <v>1</v>
      </c>
      <c r="N68" s="246"/>
      <c r="O68" s="246"/>
      <c r="P68" s="246"/>
      <c r="Q68" s="246">
        <v>1</v>
      </c>
      <c r="R68" s="246"/>
      <c r="S68" s="246"/>
      <c r="T68" s="246"/>
      <c r="U68" s="246"/>
      <c r="V68" s="249">
        <f>SUM('Formulario PPGR2'!$J68:$U68)</f>
        <v>2</v>
      </c>
      <c r="W68" s="256" t="s">
        <v>51</v>
      </c>
      <c r="X68" s="256" t="s">
        <v>52</v>
      </c>
      <c r="Y68" s="247"/>
      <c r="Z68" s="260" t="s">
        <v>1687</v>
      </c>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53"/>
      <c r="BB68" s="253"/>
    </row>
    <row r="69" spans="2:54" s="251" customFormat="1" ht="38.25" x14ac:dyDescent="0.2">
      <c r="B69" s="259" t="str">
        <f>IF('Formulario PPGR2'!$G69="","",CONCATENATE('Formulario PPGR2'!$C69,".",'Formulario PPGR2'!$D69,".",'Formulario PPGR2'!$E69,".",'Formulario PPGR2'!$F69))</f>
        <v/>
      </c>
      <c r="C69" s="259"/>
      <c r="D69" s="259" t="str">
        <f>IF('Formulario PPGR2'!$G69="","",#REF!)</f>
        <v/>
      </c>
      <c r="E69" s="259" t="str">
        <f>IF('Formulario PPGR2'!$G69="","",#REF!)</f>
        <v/>
      </c>
      <c r="F69" s="259" t="str">
        <f>IF('Formulario PPGR2'!$G69="","",#REF!)</f>
        <v/>
      </c>
      <c r="G69" s="248"/>
      <c r="H69" s="247" t="s">
        <v>1835</v>
      </c>
      <c r="I69" s="247" t="s">
        <v>1695</v>
      </c>
      <c r="J69" s="246"/>
      <c r="K69" s="246"/>
      <c r="L69" s="246"/>
      <c r="M69" s="246"/>
      <c r="N69" s="246"/>
      <c r="O69" s="246"/>
      <c r="P69" s="246"/>
      <c r="Q69" s="246">
        <v>1</v>
      </c>
      <c r="R69" s="246"/>
      <c r="S69" s="246"/>
      <c r="T69" s="246"/>
      <c r="U69" s="246"/>
      <c r="V69" s="249">
        <f>SUM('Formulario PPGR2'!$J69:$U69)</f>
        <v>1</v>
      </c>
      <c r="W69" s="256" t="s">
        <v>51</v>
      </c>
      <c r="X69" s="256"/>
      <c r="Y69" s="247"/>
      <c r="Z69" s="260" t="s">
        <v>1687</v>
      </c>
      <c r="AA69" s="253"/>
      <c r="AB69" s="253"/>
      <c r="AC69" s="253"/>
      <c r="AD69" s="253"/>
      <c r="AE69" s="253"/>
      <c r="AF69" s="253"/>
      <c r="AG69" s="253"/>
      <c r="AH69" s="253"/>
      <c r="AI69" s="253"/>
      <c r="AJ69" s="253"/>
      <c r="AK69" s="253"/>
      <c r="AL69" s="253"/>
      <c r="AM69" s="253"/>
      <c r="AN69" s="253"/>
      <c r="AO69" s="253"/>
      <c r="AP69" s="253"/>
      <c r="AQ69" s="253"/>
      <c r="AR69" s="253"/>
      <c r="AS69" s="253"/>
      <c r="AT69" s="253"/>
      <c r="AU69" s="253"/>
      <c r="AV69" s="253"/>
      <c r="AW69" s="253"/>
      <c r="AX69" s="253"/>
      <c r="AY69" s="253"/>
      <c r="AZ69" s="253"/>
      <c r="BA69" s="253"/>
      <c r="BB69" s="253"/>
    </row>
    <row r="70" spans="2:54" s="251" customFormat="1" ht="38.25" x14ac:dyDescent="0.2">
      <c r="B70" s="259" t="str">
        <f>IF('Formulario PPGR2'!$G70="","",CONCATENATE('Formulario PPGR2'!$C70,".",'Formulario PPGR2'!$D70,".",'Formulario PPGR2'!$E70,".",'Formulario PPGR2'!$F70))</f>
        <v/>
      </c>
      <c r="C70" s="259"/>
      <c r="D70" s="259" t="str">
        <f>IF('Formulario PPGR2'!$G70="","",#REF!)</f>
        <v/>
      </c>
      <c r="E70" s="259" t="str">
        <f>IF('Formulario PPGR2'!$G70="","",#REF!)</f>
        <v/>
      </c>
      <c r="F70" s="259" t="str">
        <f>IF('Formulario PPGR2'!$G70="","",#REF!)</f>
        <v/>
      </c>
      <c r="G70" s="248"/>
      <c r="H70" s="247" t="s">
        <v>1836</v>
      </c>
      <c r="I70" s="247" t="s">
        <v>1696</v>
      </c>
      <c r="J70" s="246"/>
      <c r="K70" s="246"/>
      <c r="L70" s="246">
        <v>1</v>
      </c>
      <c r="M70" s="246"/>
      <c r="N70" s="246"/>
      <c r="O70" s="246">
        <v>1</v>
      </c>
      <c r="P70" s="246"/>
      <c r="Q70" s="246"/>
      <c r="R70" s="246">
        <v>1</v>
      </c>
      <c r="S70" s="246"/>
      <c r="T70" s="246"/>
      <c r="U70" s="246">
        <v>1</v>
      </c>
      <c r="V70" s="249">
        <f>SUM('Formulario PPGR2'!$J70:$U70)</f>
        <v>4</v>
      </c>
      <c r="W70" s="256" t="s">
        <v>51</v>
      </c>
      <c r="X70" s="256"/>
      <c r="Y70" s="247"/>
      <c r="Z70" s="260" t="s">
        <v>1687</v>
      </c>
      <c r="AA70" s="253"/>
      <c r="AB70" s="253"/>
      <c r="AC70" s="253"/>
      <c r="AD70" s="253"/>
      <c r="AE70" s="253"/>
      <c r="AF70" s="253"/>
      <c r="AG70" s="253"/>
      <c r="AH70" s="253"/>
      <c r="AI70" s="253"/>
      <c r="AJ70" s="253"/>
      <c r="AK70" s="253"/>
      <c r="AL70" s="253"/>
      <c r="AM70" s="253"/>
      <c r="AN70" s="253"/>
      <c r="AO70" s="253"/>
      <c r="AP70" s="253"/>
      <c r="AQ70" s="253"/>
      <c r="AR70" s="253"/>
      <c r="AS70" s="253"/>
      <c r="AT70" s="253"/>
      <c r="AU70" s="253"/>
      <c r="AV70" s="253"/>
      <c r="AW70" s="253"/>
      <c r="AX70" s="253"/>
      <c r="AY70" s="253"/>
      <c r="AZ70" s="253"/>
      <c r="BA70" s="253"/>
      <c r="BB70" s="253"/>
    </row>
    <row r="71" spans="2:54" s="251" customFormat="1" ht="38.25" x14ac:dyDescent="0.2">
      <c r="B71" s="259" t="str">
        <f>IF('Formulario PPGR2'!$G71="","",CONCATENATE('Formulario PPGR2'!$C71,".",'Formulario PPGR2'!$D71,".",'Formulario PPGR2'!$E71,".",'Formulario PPGR2'!$F71))</f>
        <v/>
      </c>
      <c r="C71" s="259"/>
      <c r="D71" s="259" t="str">
        <f>IF('Formulario PPGR2'!$G71="","",#REF!)</f>
        <v/>
      </c>
      <c r="E71" s="259" t="str">
        <f>IF('Formulario PPGR2'!$G71="","",#REF!)</f>
        <v/>
      </c>
      <c r="F71" s="259" t="str">
        <f>IF('Formulario PPGR2'!$G71="","",#REF!)</f>
        <v/>
      </c>
      <c r="G71" s="248"/>
      <c r="H71" s="247" t="s">
        <v>1837</v>
      </c>
      <c r="I71" s="247" t="s">
        <v>1697</v>
      </c>
      <c r="J71" s="246"/>
      <c r="K71" s="246"/>
      <c r="L71" s="246"/>
      <c r="M71" s="246"/>
      <c r="N71" s="246"/>
      <c r="O71" s="246"/>
      <c r="P71" s="246"/>
      <c r="Q71" s="246">
        <v>1</v>
      </c>
      <c r="R71" s="246"/>
      <c r="S71" s="246"/>
      <c r="T71" s="246"/>
      <c r="U71" s="246"/>
      <c r="V71" s="249">
        <f>SUM('Formulario PPGR2'!$J71:$U71)</f>
        <v>1</v>
      </c>
      <c r="W71" s="256" t="s">
        <v>52</v>
      </c>
      <c r="X71" s="256" t="s">
        <v>54</v>
      </c>
      <c r="Y71" s="247"/>
      <c r="Z71" s="260" t="s">
        <v>1687</v>
      </c>
      <c r="AA71" s="253"/>
      <c r="AB71" s="253"/>
      <c r="AC71" s="253"/>
      <c r="AD71" s="253"/>
      <c r="AE71" s="253"/>
      <c r="AF71" s="253"/>
      <c r="AG71" s="253"/>
      <c r="AH71" s="253"/>
      <c r="AI71" s="253"/>
      <c r="AJ71" s="253"/>
      <c r="AK71" s="253"/>
      <c r="AL71" s="253"/>
      <c r="AM71" s="253"/>
      <c r="AN71" s="253"/>
      <c r="AO71" s="253"/>
      <c r="AP71" s="253"/>
      <c r="AQ71" s="253"/>
      <c r="AR71" s="253"/>
      <c r="AS71" s="253"/>
      <c r="AT71" s="253"/>
      <c r="AU71" s="253"/>
      <c r="AV71" s="253"/>
      <c r="AW71" s="253"/>
      <c r="AX71" s="253"/>
      <c r="AY71" s="253"/>
      <c r="AZ71" s="253"/>
      <c r="BA71" s="253"/>
      <c r="BB71" s="253"/>
    </row>
    <row r="72" spans="2:54" s="251" customFormat="1" ht="38.25" x14ac:dyDescent="0.2">
      <c r="B72" s="259" t="str">
        <f>IF('Formulario PPGR2'!$G72="","",CONCATENATE('Formulario PPGR2'!$C72,".",'Formulario PPGR2'!$D72,".",'Formulario PPGR2'!$E72,".",'Formulario PPGR2'!$F72))</f>
        <v/>
      </c>
      <c r="C72" s="259"/>
      <c r="D72" s="259" t="str">
        <f>IF('Formulario PPGR2'!$G72="","",#REF!)</f>
        <v/>
      </c>
      <c r="E72" s="259" t="str">
        <f>IF('Formulario PPGR2'!$G72="","",#REF!)</f>
        <v/>
      </c>
      <c r="F72" s="259" t="str">
        <f>IF('Formulario PPGR2'!$G72="","",#REF!)</f>
        <v/>
      </c>
      <c r="G72" s="248"/>
      <c r="H72" s="247" t="s">
        <v>1838</v>
      </c>
      <c r="I72" s="247" t="s">
        <v>1698</v>
      </c>
      <c r="J72" s="246"/>
      <c r="K72" s="246"/>
      <c r="L72" s="246">
        <v>1</v>
      </c>
      <c r="M72" s="246"/>
      <c r="N72" s="246"/>
      <c r="O72" s="246">
        <v>1</v>
      </c>
      <c r="P72" s="246"/>
      <c r="Q72" s="246"/>
      <c r="R72" s="246">
        <v>1</v>
      </c>
      <c r="S72" s="246"/>
      <c r="T72" s="246"/>
      <c r="U72" s="246">
        <v>1</v>
      </c>
      <c r="V72" s="249">
        <f>SUM('Formulario PPGR2'!$J72:$U72)</f>
        <v>4</v>
      </c>
      <c r="W72" s="256" t="s">
        <v>51</v>
      </c>
      <c r="X72" s="256" t="s">
        <v>52</v>
      </c>
      <c r="Y72" s="247"/>
      <c r="Z72" s="260" t="s">
        <v>1687</v>
      </c>
      <c r="AA72" s="253"/>
      <c r="AB72" s="253"/>
      <c r="AC72" s="253"/>
      <c r="AD72" s="253"/>
      <c r="AE72" s="253"/>
      <c r="AF72" s="253"/>
      <c r="AG72" s="253"/>
      <c r="AH72" s="253"/>
      <c r="AI72" s="253"/>
      <c r="AJ72" s="253"/>
      <c r="AK72" s="253"/>
      <c r="AL72" s="253"/>
      <c r="AM72" s="253"/>
      <c r="AN72" s="253"/>
      <c r="AO72" s="253"/>
      <c r="AP72" s="253"/>
      <c r="AQ72" s="253"/>
      <c r="AR72" s="253"/>
      <c r="AS72" s="253"/>
      <c r="AT72" s="253"/>
      <c r="AU72" s="253"/>
      <c r="AV72" s="253"/>
      <c r="AW72" s="253"/>
      <c r="AX72" s="253"/>
      <c r="AY72" s="253"/>
      <c r="AZ72" s="253"/>
      <c r="BA72" s="253"/>
      <c r="BB72" s="253"/>
    </row>
    <row r="73" spans="2:54" s="251" customFormat="1" ht="38.25" x14ac:dyDescent="0.2">
      <c r="B73" s="259" t="str">
        <f>IF('Formulario PPGR2'!$G73="","",CONCATENATE('Formulario PPGR2'!$C73,".",'Formulario PPGR2'!$D73,".",'Formulario PPGR2'!$E73,".",'Formulario PPGR2'!$F73))</f>
        <v/>
      </c>
      <c r="C73" s="259"/>
      <c r="D73" s="259" t="str">
        <f>IF('Formulario PPGR2'!$G73="","",#REF!)</f>
        <v/>
      </c>
      <c r="E73" s="259" t="str">
        <f>IF('Formulario PPGR2'!$G73="","",#REF!)</f>
        <v/>
      </c>
      <c r="F73" s="259" t="str">
        <f>IF('Formulario PPGR2'!$G73="","",#REF!)</f>
        <v/>
      </c>
      <c r="G73" s="248"/>
      <c r="H73" s="247" t="s">
        <v>1839</v>
      </c>
      <c r="I73" s="247" t="s">
        <v>1699</v>
      </c>
      <c r="J73" s="246">
        <v>1</v>
      </c>
      <c r="K73" s="246"/>
      <c r="L73" s="246">
        <v>1</v>
      </c>
      <c r="M73" s="246"/>
      <c r="N73" s="246">
        <v>1</v>
      </c>
      <c r="O73" s="246"/>
      <c r="P73" s="246"/>
      <c r="Q73" s="246"/>
      <c r="R73" s="246"/>
      <c r="S73" s="246"/>
      <c r="T73" s="246"/>
      <c r="U73" s="246"/>
      <c r="V73" s="249">
        <f>SUM('Formulario PPGR2'!$J73:$U73)</f>
        <v>3</v>
      </c>
      <c r="W73" s="256" t="s">
        <v>52</v>
      </c>
      <c r="X73" s="256" t="s">
        <v>54</v>
      </c>
      <c r="Y73" s="247"/>
      <c r="Z73" s="260" t="s">
        <v>1687</v>
      </c>
      <c r="AA73" s="253"/>
      <c r="AB73" s="253"/>
      <c r="AC73" s="253"/>
      <c r="AD73" s="253"/>
      <c r="AE73" s="253"/>
      <c r="AF73" s="253"/>
      <c r="AG73" s="253"/>
      <c r="AH73" s="253"/>
      <c r="AI73" s="253"/>
      <c r="AJ73" s="253"/>
      <c r="AK73" s="253"/>
      <c r="AL73" s="253"/>
      <c r="AM73" s="253"/>
      <c r="AN73" s="253"/>
      <c r="AO73" s="253"/>
      <c r="AP73" s="253"/>
      <c r="AQ73" s="253"/>
      <c r="AR73" s="253"/>
      <c r="AS73" s="253"/>
      <c r="AT73" s="253"/>
      <c r="AU73" s="253"/>
      <c r="AV73" s="253"/>
      <c r="AW73" s="253"/>
      <c r="AX73" s="253"/>
      <c r="AY73" s="253"/>
      <c r="AZ73" s="253"/>
      <c r="BA73" s="253"/>
      <c r="BB73" s="253"/>
    </row>
    <row r="74" spans="2:54" s="251" customFormat="1" ht="25.5" x14ac:dyDescent="0.2">
      <c r="B74" s="259" t="str">
        <f>IF('Formulario PPGR2'!$G74="","",CONCATENATE('Formulario PPGR2'!$C74,".",'Formulario PPGR2'!$D74,".",'Formulario PPGR2'!$E74,".",'Formulario PPGR2'!$F74))</f>
        <v/>
      </c>
      <c r="C74" s="259"/>
      <c r="D74" s="259" t="str">
        <f>IF('Formulario PPGR2'!$G74="","",#REF!)</f>
        <v/>
      </c>
      <c r="E74" s="259" t="str">
        <f>IF('Formulario PPGR2'!$G74="","",#REF!)</f>
        <v/>
      </c>
      <c r="F74" s="259" t="str">
        <f>IF('Formulario PPGR2'!$G74="","",#REF!)</f>
        <v/>
      </c>
      <c r="G74" s="248"/>
      <c r="H74" s="247" t="s">
        <v>1840</v>
      </c>
      <c r="I74" s="247" t="s">
        <v>1700</v>
      </c>
      <c r="J74" s="246"/>
      <c r="K74" s="246">
        <v>1</v>
      </c>
      <c r="L74" s="246"/>
      <c r="M74" s="246"/>
      <c r="N74" s="246"/>
      <c r="O74" s="246"/>
      <c r="P74" s="246">
        <v>1</v>
      </c>
      <c r="Q74" s="246"/>
      <c r="R74" s="246"/>
      <c r="S74" s="246">
        <v>1</v>
      </c>
      <c r="T74" s="246"/>
      <c r="U74" s="246"/>
      <c r="V74" s="249">
        <f>SUM('Formulario PPGR2'!$J74:$U74)</f>
        <v>3</v>
      </c>
      <c r="W74" s="256" t="s">
        <v>52</v>
      </c>
      <c r="X74" s="256" t="s">
        <v>54</v>
      </c>
      <c r="Y74" s="247"/>
      <c r="Z74" s="260" t="s">
        <v>1687</v>
      </c>
      <c r="AA74" s="253"/>
      <c r="AB74" s="253"/>
      <c r="AC74" s="253"/>
      <c r="AD74" s="253"/>
      <c r="AE74" s="253"/>
      <c r="AF74" s="253"/>
      <c r="AG74" s="253"/>
      <c r="AH74" s="253"/>
      <c r="AI74" s="253"/>
      <c r="AJ74" s="253"/>
      <c r="AK74" s="253"/>
      <c r="AL74" s="253"/>
      <c r="AM74" s="253"/>
      <c r="AN74" s="253"/>
      <c r="AO74" s="253"/>
      <c r="AP74" s="253"/>
      <c r="AQ74" s="253"/>
      <c r="AR74" s="253"/>
      <c r="AS74" s="253"/>
      <c r="AT74" s="253"/>
      <c r="AU74" s="253"/>
      <c r="AV74" s="253"/>
      <c r="AW74" s="253"/>
      <c r="AX74" s="253"/>
      <c r="AY74" s="253"/>
      <c r="AZ74" s="253"/>
      <c r="BA74" s="253"/>
      <c r="BB74" s="253"/>
    </row>
    <row r="75" spans="2:54" s="251" customFormat="1" ht="38.25" x14ac:dyDescent="0.2">
      <c r="B75" s="259" t="str">
        <f>IF('Formulario PPGR2'!$G75="","",CONCATENATE('Formulario PPGR2'!$C75,".",'Formulario PPGR2'!$D75,".",'Formulario PPGR2'!$E75,".",'Formulario PPGR2'!$F75))</f>
        <v/>
      </c>
      <c r="C75" s="259"/>
      <c r="D75" s="259" t="str">
        <f>IF('Formulario PPGR2'!$G75="","",#REF!)</f>
        <v/>
      </c>
      <c r="E75" s="259" t="str">
        <f>IF('Formulario PPGR2'!$G75="","",#REF!)</f>
        <v/>
      </c>
      <c r="F75" s="259" t="str">
        <f>IF('Formulario PPGR2'!$G75="","",#REF!)</f>
        <v/>
      </c>
      <c r="G75" s="248"/>
      <c r="H75" s="247" t="s">
        <v>1841</v>
      </c>
      <c r="I75" s="247" t="s">
        <v>1701</v>
      </c>
      <c r="J75" s="246"/>
      <c r="K75" s="246">
        <v>1</v>
      </c>
      <c r="L75" s="246"/>
      <c r="M75" s="246"/>
      <c r="N75" s="246">
        <v>1</v>
      </c>
      <c r="O75" s="246"/>
      <c r="P75" s="246"/>
      <c r="Q75" s="246">
        <v>1</v>
      </c>
      <c r="R75" s="246"/>
      <c r="S75" s="246"/>
      <c r="T75" s="246">
        <v>1</v>
      </c>
      <c r="U75" s="246"/>
      <c r="V75" s="249">
        <f>SUM('Formulario PPGR2'!$J75:$U75)</f>
        <v>4</v>
      </c>
      <c r="W75" s="256" t="s">
        <v>51</v>
      </c>
      <c r="X75" s="256"/>
      <c r="Y75" s="247"/>
      <c r="Z75" s="260" t="s">
        <v>1687</v>
      </c>
      <c r="AA75" s="253"/>
      <c r="AB75" s="253"/>
      <c r="AC75" s="253"/>
      <c r="AD75" s="253"/>
      <c r="AE75" s="253"/>
      <c r="AF75" s="253"/>
      <c r="AG75" s="253"/>
      <c r="AH75" s="253"/>
      <c r="AI75" s="253"/>
      <c r="AJ75" s="253"/>
      <c r="AK75" s="253"/>
      <c r="AL75" s="253"/>
      <c r="AM75" s="253"/>
      <c r="AN75" s="253"/>
      <c r="AO75" s="253"/>
      <c r="AP75" s="253"/>
      <c r="AQ75" s="253"/>
      <c r="AR75" s="253"/>
      <c r="AS75" s="253"/>
      <c r="AT75" s="253"/>
      <c r="AU75" s="253"/>
      <c r="AV75" s="253"/>
      <c r="AW75" s="253"/>
      <c r="AX75" s="253"/>
      <c r="AY75" s="253"/>
      <c r="AZ75" s="253"/>
      <c r="BA75" s="253"/>
      <c r="BB75" s="253"/>
    </row>
    <row r="76" spans="2:54" s="251" customFormat="1" ht="51" x14ac:dyDescent="0.2">
      <c r="B76" s="259" t="str">
        <f>IF('Formulario PPGR2'!$G76="","",CONCATENATE('Formulario PPGR2'!$C76,".",'Formulario PPGR2'!$D76,".",'Formulario PPGR2'!$E76,".",'Formulario PPGR2'!$F76))</f>
        <v/>
      </c>
      <c r="C76" s="259"/>
      <c r="D76" s="259" t="str">
        <f>IF('Formulario PPGR2'!$G76="","",#REF!)</f>
        <v/>
      </c>
      <c r="E76" s="259" t="str">
        <f>IF('Formulario PPGR2'!$G76="","",#REF!)</f>
        <v/>
      </c>
      <c r="F76" s="259" t="str">
        <f>IF('Formulario PPGR2'!$G76="","",#REF!)</f>
        <v/>
      </c>
      <c r="G76" s="248"/>
      <c r="H76" s="247" t="s">
        <v>1842</v>
      </c>
      <c r="I76" s="247" t="s">
        <v>1702</v>
      </c>
      <c r="J76" s="246"/>
      <c r="K76" s="246"/>
      <c r="L76" s="246"/>
      <c r="M76" s="246"/>
      <c r="N76" s="246"/>
      <c r="O76" s="246">
        <v>1</v>
      </c>
      <c r="P76" s="246"/>
      <c r="Q76" s="246"/>
      <c r="R76" s="246">
        <v>1</v>
      </c>
      <c r="S76" s="246"/>
      <c r="T76" s="246"/>
      <c r="U76" s="246">
        <v>1</v>
      </c>
      <c r="V76" s="249">
        <f>SUM('Formulario PPGR2'!$J76:$U76)</f>
        <v>3</v>
      </c>
      <c r="W76" s="256" t="s">
        <v>51</v>
      </c>
      <c r="X76" s="256" t="s">
        <v>52</v>
      </c>
      <c r="Y76" s="247"/>
      <c r="Z76" s="260" t="s">
        <v>1687</v>
      </c>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253"/>
      <c r="AX76" s="253"/>
      <c r="AY76" s="253"/>
      <c r="AZ76" s="253"/>
      <c r="BA76" s="253"/>
      <c r="BB76" s="253"/>
    </row>
    <row r="77" spans="2:54" s="251" customFormat="1" ht="51" x14ac:dyDescent="0.2">
      <c r="B77" s="259" t="str">
        <f>IF('Formulario PPGR2'!$G77="","",CONCATENATE('Formulario PPGR2'!$C77,".",'Formulario PPGR2'!$D77,".",'Formulario PPGR2'!$E77,".",'Formulario PPGR2'!$F77))</f>
        <v/>
      </c>
      <c r="C77" s="259"/>
      <c r="D77" s="259" t="str">
        <f>IF('Formulario PPGR2'!$G77="","",#REF!)</f>
        <v/>
      </c>
      <c r="E77" s="259" t="str">
        <f>IF('Formulario PPGR2'!$G77="","",#REF!)</f>
        <v/>
      </c>
      <c r="F77" s="259" t="str">
        <f>IF('Formulario PPGR2'!$G77="","",#REF!)</f>
        <v/>
      </c>
      <c r="G77" s="248"/>
      <c r="H77" s="247" t="s">
        <v>1843</v>
      </c>
      <c r="I77" s="247" t="s">
        <v>1703</v>
      </c>
      <c r="J77" s="246"/>
      <c r="K77" s="246"/>
      <c r="L77" s="246"/>
      <c r="M77" s="246">
        <v>1</v>
      </c>
      <c r="N77" s="246"/>
      <c r="O77" s="246"/>
      <c r="P77" s="246"/>
      <c r="Q77" s="246">
        <v>1</v>
      </c>
      <c r="R77" s="246"/>
      <c r="S77" s="246"/>
      <c r="T77" s="246"/>
      <c r="U77" s="246">
        <v>1</v>
      </c>
      <c r="V77" s="249">
        <f>SUM('Formulario PPGR2'!$J77:$U77)</f>
        <v>3</v>
      </c>
      <c r="W77" s="256" t="s">
        <v>51</v>
      </c>
      <c r="X77" s="256" t="s">
        <v>52</v>
      </c>
      <c r="Y77" s="247"/>
      <c r="Z77" s="260" t="s">
        <v>1687</v>
      </c>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row>
    <row r="78" spans="2:54" s="251" customFormat="1" ht="51" x14ac:dyDescent="0.2">
      <c r="B78" s="259" t="str">
        <f>IF('Formulario PPGR2'!$G78="","",CONCATENATE('Formulario PPGR2'!$C78,".",'Formulario PPGR2'!$D78,".",'Formulario PPGR2'!$E78,".",'Formulario PPGR2'!$F78))</f>
        <v/>
      </c>
      <c r="C78" s="259"/>
      <c r="D78" s="259" t="str">
        <f>IF('Formulario PPGR2'!$G78="","",#REF!)</f>
        <v/>
      </c>
      <c r="E78" s="259" t="str">
        <f>IF('Formulario PPGR2'!$G78="","",#REF!)</f>
        <v/>
      </c>
      <c r="F78" s="259" t="str">
        <f>IF('Formulario PPGR2'!$G78="","",#REF!)</f>
        <v/>
      </c>
      <c r="G78" s="248"/>
      <c r="H78" s="247" t="s">
        <v>1844</v>
      </c>
      <c r="I78" s="247" t="s">
        <v>1704</v>
      </c>
      <c r="J78" s="246"/>
      <c r="K78" s="246"/>
      <c r="L78" s="246">
        <v>1</v>
      </c>
      <c r="M78" s="246"/>
      <c r="N78" s="246"/>
      <c r="O78" s="246">
        <v>1</v>
      </c>
      <c r="P78" s="246"/>
      <c r="Q78" s="246"/>
      <c r="R78" s="246">
        <v>1</v>
      </c>
      <c r="S78" s="246"/>
      <c r="T78" s="246"/>
      <c r="U78" s="246">
        <v>1</v>
      </c>
      <c r="V78" s="249">
        <f>SUM('Formulario PPGR2'!$J78:$U78)</f>
        <v>4</v>
      </c>
      <c r="W78" s="256" t="s">
        <v>51</v>
      </c>
      <c r="X78" s="256"/>
      <c r="Y78" s="247"/>
      <c r="Z78" s="260" t="s">
        <v>1687</v>
      </c>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3"/>
      <c r="BA78" s="253"/>
      <c r="BB78" s="253"/>
    </row>
    <row r="79" spans="2:54" s="251" customFormat="1" ht="38.25" x14ac:dyDescent="0.2">
      <c r="B79" s="259" t="str">
        <f>IF('Formulario PPGR2'!$G79="","",CONCATENATE('Formulario PPGR2'!$C79,".",'Formulario PPGR2'!$D79,".",'Formulario PPGR2'!$E79,".",'Formulario PPGR2'!$F79))</f>
        <v/>
      </c>
      <c r="C79" s="259"/>
      <c r="D79" s="259" t="str">
        <f>IF('Formulario PPGR2'!$G79="","",#REF!)</f>
        <v/>
      </c>
      <c r="E79" s="259" t="str">
        <f>IF('Formulario PPGR2'!$G79="","",#REF!)</f>
        <v/>
      </c>
      <c r="F79" s="259" t="str">
        <f>IF('Formulario PPGR2'!$G79="","",#REF!)</f>
        <v/>
      </c>
      <c r="G79" s="248"/>
      <c r="H79" s="247" t="s">
        <v>1845</v>
      </c>
      <c r="I79" s="247" t="s">
        <v>1705</v>
      </c>
      <c r="J79" s="246"/>
      <c r="K79" s="246"/>
      <c r="L79" s="246">
        <v>1</v>
      </c>
      <c r="M79" s="246"/>
      <c r="N79" s="246"/>
      <c r="O79" s="246">
        <v>1</v>
      </c>
      <c r="P79" s="246"/>
      <c r="Q79" s="246"/>
      <c r="R79" s="246">
        <v>1</v>
      </c>
      <c r="S79" s="246"/>
      <c r="T79" s="246"/>
      <c r="U79" s="246">
        <v>1</v>
      </c>
      <c r="V79" s="249">
        <f>SUM('Formulario PPGR2'!$J79:$U79)</f>
        <v>4</v>
      </c>
      <c r="W79" s="256" t="s">
        <v>55</v>
      </c>
      <c r="X79" s="256"/>
      <c r="Y79" s="247"/>
      <c r="Z79" s="260" t="s">
        <v>1687</v>
      </c>
      <c r="AA79" s="253"/>
      <c r="AB79" s="253"/>
      <c r="AC79" s="253"/>
      <c r="AD79" s="253"/>
      <c r="AE79" s="253"/>
      <c r="AF79" s="253"/>
      <c r="AG79" s="253"/>
      <c r="AH79" s="253"/>
      <c r="AI79" s="253"/>
      <c r="AJ79" s="253"/>
      <c r="AK79" s="253"/>
      <c r="AL79" s="253"/>
      <c r="AM79" s="253"/>
      <c r="AN79" s="253"/>
      <c r="AO79" s="253"/>
      <c r="AP79" s="253"/>
      <c r="AQ79" s="253"/>
      <c r="AR79" s="253"/>
      <c r="AS79" s="253"/>
      <c r="AT79" s="253"/>
      <c r="AU79" s="253"/>
      <c r="AV79" s="253"/>
      <c r="AW79" s="253"/>
      <c r="AX79" s="253"/>
      <c r="AY79" s="253"/>
      <c r="AZ79" s="253"/>
      <c r="BA79" s="253"/>
      <c r="BB79" s="253"/>
    </row>
    <row r="80" spans="2:54" s="251" customFormat="1" ht="25.5" x14ac:dyDescent="0.2">
      <c r="B80" s="259" t="str">
        <f>IF('Formulario PPGR2'!$G80="","",CONCATENATE('Formulario PPGR2'!$C80,".",'Formulario PPGR2'!$D80,".",'Formulario PPGR2'!$E80,".",'Formulario PPGR2'!$F80))</f>
        <v/>
      </c>
      <c r="C80" s="259"/>
      <c r="D80" s="259" t="str">
        <f>IF('Formulario PPGR2'!$G80="","",#REF!)</f>
        <v/>
      </c>
      <c r="E80" s="259" t="str">
        <f>IF('Formulario PPGR2'!$G80="","",#REF!)</f>
        <v/>
      </c>
      <c r="F80" s="259" t="str">
        <f>IF('Formulario PPGR2'!$G80="","",#REF!)</f>
        <v/>
      </c>
      <c r="G80" s="248"/>
      <c r="H80" s="247" t="s">
        <v>1846</v>
      </c>
      <c r="I80" s="247" t="s">
        <v>1706</v>
      </c>
      <c r="J80" s="246"/>
      <c r="K80" s="246">
        <v>2</v>
      </c>
      <c r="L80" s="246"/>
      <c r="M80" s="246"/>
      <c r="N80" s="246"/>
      <c r="O80" s="246"/>
      <c r="P80" s="246"/>
      <c r="Q80" s="246"/>
      <c r="R80" s="246"/>
      <c r="S80" s="246"/>
      <c r="T80" s="246"/>
      <c r="U80" s="246"/>
      <c r="V80" s="249">
        <f>SUM('Formulario PPGR2'!$J80:$U80)</f>
        <v>2</v>
      </c>
      <c r="W80" s="256" t="s">
        <v>51</v>
      </c>
      <c r="X80" s="256" t="s">
        <v>52</v>
      </c>
      <c r="Y80" s="247"/>
      <c r="Z80" s="260" t="s">
        <v>1687</v>
      </c>
      <c r="AA80" s="253"/>
      <c r="AB80" s="253"/>
      <c r="AC80" s="253"/>
      <c r="AD80" s="253"/>
      <c r="AE80" s="253"/>
      <c r="AF80" s="253"/>
      <c r="AG80" s="253"/>
      <c r="AH80" s="253"/>
      <c r="AI80" s="253"/>
      <c r="AJ80" s="253"/>
      <c r="AK80" s="253"/>
      <c r="AL80" s="253"/>
      <c r="AM80" s="253"/>
      <c r="AN80" s="253"/>
      <c r="AO80" s="253"/>
      <c r="AP80" s="253"/>
      <c r="AQ80" s="253"/>
      <c r="AR80" s="253"/>
      <c r="AS80" s="253"/>
      <c r="AT80" s="253"/>
      <c r="AU80" s="253"/>
      <c r="AV80" s="253"/>
      <c r="AW80" s="253"/>
      <c r="AX80" s="253"/>
      <c r="AY80" s="253"/>
      <c r="AZ80" s="253"/>
      <c r="BA80" s="253"/>
      <c r="BB80" s="253"/>
    </row>
    <row r="81" spans="2:54" s="251" customFormat="1" ht="25.5" x14ac:dyDescent="0.2">
      <c r="B81" s="259" t="str">
        <f>IF('Formulario PPGR2'!$G81="","",CONCATENATE('Formulario PPGR2'!$C81,".",'Formulario PPGR2'!$D81,".",'Formulario PPGR2'!$E81,".",'Formulario PPGR2'!$F81))</f>
        <v/>
      </c>
      <c r="C81" s="259"/>
      <c r="D81" s="259" t="str">
        <f>IF('Formulario PPGR2'!$G81="","",#REF!)</f>
        <v/>
      </c>
      <c r="E81" s="259" t="str">
        <f>IF('Formulario PPGR2'!$G81="","",#REF!)</f>
        <v/>
      </c>
      <c r="F81" s="259" t="str">
        <f>IF('Formulario PPGR2'!$G81="","",#REF!)</f>
        <v/>
      </c>
      <c r="G81" s="248"/>
      <c r="H81" s="247" t="s">
        <v>1847</v>
      </c>
      <c r="I81" s="247" t="s">
        <v>1707</v>
      </c>
      <c r="J81" s="246"/>
      <c r="K81" s="246"/>
      <c r="L81" s="246"/>
      <c r="M81" s="246"/>
      <c r="N81" s="246"/>
      <c r="O81" s="246"/>
      <c r="P81" s="246">
        <v>1</v>
      </c>
      <c r="Q81" s="246"/>
      <c r="R81" s="246"/>
      <c r="S81" s="246"/>
      <c r="T81" s="246"/>
      <c r="U81" s="246"/>
      <c r="V81" s="249">
        <f>SUM('Formulario PPGR2'!$J81:$U81)</f>
        <v>1</v>
      </c>
      <c r="W81" s="256" t="s">
        <v>51</v>
      </c>
      <c r="X81" s="256" t="s">
        <v>52</v>
      </c>
      <c r="Y81" s="247"/>
      <c r="Z81" s="260" t="s">
        <v>1687</v>
      </c>
      <c r="AA81" s="253"/>
      <c r="AB81" s="253"/>
      <c r="AC81" s="253"/>
      <c r="AD81" s="253"/>
      <c r="AE81" s="253"/>
      <c r="AF81" s="253"/>
      <c r="AG81" s="253"/>
      <c r="AH81" s="253"/>
      <c r="AI81" s="253"/>
      <c r="AJ81" s="253"/>
      <c r="AK81" s="253"/>
      <c r="AL81" s="253"/>
      <c r="AM81" s="253"/>
      <c r="AN81" s="253"/>
      <c r="AO81" s="253"/>
      <c r="AP81" s="253"/>
      <c r="AQ81" s="253"/>
      <c r="AR81" s="253"/>
      <c r="AS81" s="253"/>
      <c r="AT81" s="253"/>
      <c r="AU81" s="253"/>
      <c r="AV81" s="253"/>
      <c r="AW81" s="253"/>
      <c r="AX81" s="253"/>
      <c r="AY81" s="253"/>
      <c r="AZ81" s="253"/>
      <c r="BA81" s="253"/>
      <c r="BB81" s="253"/>
    </row>
    <row r="82" spans="2:54" s="251" customFormat="1" ht="38.25" x14ac:dyDescent="0.2">
      <c r="B82" s="259" t="str">
        <f>IF('Formulario PPGR2'!$G82="","",CONCATENATE('Formulario PPGR2'!$C82,".",'Formulario PPGR2'!$D82,".",'Formulario PPGR2'!$E82,".",'Formulario PPGR2'!$F82))</f>
        <v/>
      </c>
      <c r="C82" s="259"/>
      <c r="D82" s="259" t="str">
        <f>IF('Formulario PPGR2'!$G82="","",#REF!)</f>
        <v/>
      </c>
      <c r="E82" s="259" t="str">
        <f>IF('Formulario PPGR2'!$G82="","",#REF!)</f>
        <v/>
      </c>
      <c r="F82" s="259" t="str">
        <f>IF('Formulario PPGR2'!$G82="","",#REF!)</f>
        <v/>
      </c>
      <c r="G82" s="248"/>
      <c r="H82" s="247" t="s">
        <v>1848</v>
      </c>
      <c r="I82" s="247" t="s">
        <v>1708</v>
      </c>
      <c r="J82" s="246"/>
      <c r="K82" s="246">
        <v>2</v>
      </c>
      <c r="L82" s="246"/>
      <c r="M82" s="246"/>
      <c r="N82" s="246"/>
      <c r="O82" s="246"/>
      <c r="P82" s="246"/>
      <c r="Q82" s="246"/>
      <c r="R82" s="246"/>
      <c r="S82" s="246"/>
      <c r="T82" s="246"/>
      <c r="U82" s="246"/>
      <c r="V82" s="249">
        <f>SUM('Formulario PPGR2'!$J82:$U82)</f>
        <v>2</v>
      </c>
      <c r="W82" s="256" t="s">
        <v>51</v>
      </c>
      <c r="X82" s="256" t="s">
        <v>52</v>
      </c>
      <c r="Y82" s="247"/>
      <c r="Z82" s="260" t="s">
        <v>1687</v>
      </c>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row>
    <row r="83" spans="2:54" s="251" customFormat="1" ht="25.5" x14ac:dyDescent="0.2">
      <c r="B83" s="259" t="str">
        <f>IF('Formulario PPGR2'!$G83="","",CONCATENATE('Formulario PPGR2'!$C83,".",'Formulario PPGR2'!$D83,".",'Formulario PPGR2'!$E83,".",'Formulario PPGR2'!$F83))</f>
        <v/>
      </c>
      <c r="C83" s="259" t="str">
        <f>IF('Formulario PPGR2'!$G83="","",#REF!)</f>
        <v/>
      </c>
      <c r="D83" s="259" t="str">
        <f>IF('Formulario PPGR2'!$G83="","",#REF!)</f>
        <v/>
      </c>
      <c r="E83" s="259" t="str">
        <f>IF('Formulario PPGR2'!$G83="","",#REF!)</f>
        <v/>
      </c>
      <c r="F83" s="259" t="str">
        <f>IF('Formulario PPGR2'!$G83="","",#REF!)</f>
        <v/>
      </c>
      <c r="G83" s="248"/>
      <c r="H83" s="247" t="s">
        <v>1849</v>
      </c>
      <c r="I83" s="247" t="s">
        <v>1709</v>
      </c>
      <c r="J83" s="246"/>
      <c r="K83" s="246"/>
      <c r="L83" s="246"/>
      <c r="M83" s="246"/>
      <c r="N83" s="246"/>
      <c r="O83" s="246"/>
      <c r="P83" s="246"/>
      <c r="Q83" s="246"/>
      <c r="R83" s="246">
        <v>1</v>
      </c>
      <c r="S83" s="246"/>
      <c r="T83" s="246"/>
      <c r="U83" s="246"/>
      <c r="V83" s="249">
        <f>SUM('Formulario PPGR2'!$J83:$U83)</f>
        <v>1</v>
      </c>
      <c r="W83" s="256" t="s">
        <v>51</v>
      </c>
      <c r="X83" s="256" t="s">
        <v>52</v>
      </c>
      <c r="Y83" s="247"/>
      <c r="Z83" s="260" t="s">
        <v>1687</v>
      </c>
      <c r="AA83" s="253"/>
      <c r="AB83" s="253"/>
      <c r="AC83" s="253"/>
      <c r="AD83" s="253"/>
      <c r="AE83" s="253"/>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row>
    <row r="84" spans="2:54" s="251" customFormat="1" ht="38.25" x14ac:dyDescent="0.2">
      <c r="B84" s="259" t="str">
        <f>IF('Formulario PPGR2'!$G84="","",CONCATENATE('Formulario PPGR2'!$C84,".",'Formulario PPGR2'!$D84,".",'Formulario PPGR2'!$E84,".",'Formulario PPGR2'!$F84))</f>
        <v/>
      </c>
      <c r="C84" s="259"/>
      <c r="D84" s="259" t="str">
        <f>IF('Formulario PPGR2'!$G84="","",#REF!)</f>
        <v/>
      </c>
      <c r="E84" s="259" t="str">
        <f>IF('Formulario PPGR2'!$G84="","",#REF!)</f>
        <v/>
      </c>
      <c r="F84" s="259" t="str">
        <f>IF('Formulario PPGR2'!$G84="","",#REF!)</f>
        <v/>
      </c>
      <c r="G84" s="248"/>
      <c r="H84" s="247" t="s">
        <v>1850</v>
      </c>
      <c r="I84" s="247" t="s">
        <v>1710</v>
      </c>
      <c r="J84" s="246"/>
      <c r="K84" s="246"/>
      <c r="L84" s="246">
        <v>1</v>
      </c>
      <c r="M84" s="246"/>
      <c r="N84" s="246"/>
      <c r="O84" s="246">
        <v>1</v>
      </c>
      <c r="P84" s="246"/>
      <c r="Q84" s="246"/>
      <c r="R84" s="246">
        <v>1</v>
      </c>
      <c r="S84" s="246"/>
      <c r="T84" s="246"/>
      <c r="U84" s="246">
        <v>1</v>
      </c>
      <c r="V84" s="249">
        <f>SUM('Formulario PPGR2'!$J84:$U84)</f>
        <v>4</v>
      </c>
      <c r="W84" s="256" t="s">
        <v>55</v>
      </c>
      <c r="X84" s="256"/>
      <c r="Y84" s="247"/>
      <c r="Z84" s="260" t="s">
        <v>1687</v>
      </c>
      <c r="AA84" s="253"/>
      <c r="AB84" s="253"/>
      <c r="AC84" s="253"/>
      <c r="AD84" s="253"/>
      <c r="AE84" s="253"/>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row>
    <row r="85" spans="2:54" s="251" customFormat="1" ht="63.75" x14ac:dyDescent="0.2">
      <c r="B85" s="259" t="str">
        <f>IF('Formulario PPGR2'!$G85="","",CONCATENATE('Formulario PPGR2'!$C85,".",'Formulario PPGR2'!$D85,".",'Formulario PPGR2'!$E85,".",'Formulario PPGR2'!$F85))</f>
        <v/>
      </c>
      <c r="C85" s="259"/>
      <c r="D85" s="259" t="str">
        <f>IF('Formulario PPGR2'!$G85="","",#REF!)</f>
        <v/>
      </c>
      <c r="E85" s="259" t="str">
        <f>IF('Formulario PPGR2'!$G85="","",#REF!)</f>
        <v/>
      </c>
      <c r="F85" s="259" t="str">
        <f>IF('Formulario PPGR2'!$G85="","",#REF!)</f>
        <v/>
      </c>
      <c r="G85" s="248"/>
      <c r="H85" s="247" t="s">
        <v>1851</v>
      </c>
      <c r="I85" s="247" t="s">
        <v>1744</v>
      </c>
      <c r="J85" s="246"/>
      <c r="K85" s="246"/>
      <c r="L85" s="246">
        <v>1</v>
      </c>
      <c r="M85" s="246"/>
      <c r="N85" s="246"/>
      <c r="O85" s="246">
        <v>1</v>
      </c>
      <c r="P85" s="246"/>
      <c r="Q85" s="246"/>
      <c r="R85" s="246">
        <v>1</v>
      </c>
      <c r="S85" s="246"/>
      <c r="T85" s="246"/>
      <c r="U85" s="246">
        <v>1</v>
      </c>
      <c r="V85" s="249">
        <f>SUM('Formulario PPGR2'!$J85:$U85)</f>
        <v>4</v>
      </c>
      <c r="W85" s="256" t="s">
        <v>51</v>
      </c>
      <c r="X85" s="256" t="s">
        <v>52</v>
      </c>
      <c r="Y85" s="247"/>
      <c r="Z85" s="260" t="s">
        <v>17</v>
      </c>
      <c r="AA85" s="253"/>
      <c r="AB85" s="253"/>
      <c r="AC85" s="253"/>
      <c r="AD85" s="253"/>
      <c r="AE85" s="253"/>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3"/>
      <c r="BB85" s="253"/>
    </row>
    <row r="86" spans="2:54" s="251" customFormat="1" ht="38.25" x14ac:dyDescent="0.2">
      <c r="B86" s="259" t="str">
        <f>IF('Formulario PPGR2'!$G86="","",CONCATENATE('Formulario PPGR2'!$C86,".",'Formulario PPGR2'!$D86,".",'Formulario PPGR2'!$E86,".",'Formulario PPGR2'!$F86))</f>
        <v/>
      </c>
      <c r="C86" s="259"/>
      <c r="D86" s="259" t="str">
        <f>IF('Formulario PPGR2'!$G86="","",#REF!)</f>
        <v/>
      </c>
      <c r="E86" s="259" t="str">
        <f>IF('Formulario PPGR2'!$G86="","",#REF!)</f>
        <v/>
      </c>
      <c r="F86" s="259" t="str">
        <f>IF('Formulario PPGR2'!$G86="","",#REF!)</f>
        <v/>
      </c>
      <c r="G86" s="248"/>
      <c r="H86" s="247" t="s">
        <v>1852</v>
      </c>
      <c r="I86" s="247" t="s">
        <v>1745</v>
      </c>
      <c r="J86" s="246"/>
      <c r="K86" s="246"/>
      <c r="L86" s="246">
        <v>1</v>
      </c>
      <c r="M86" s="246"/>
      <c r="N86" s="246"/>
      <c r="O86" s="246">
        <v>1</v>
      </c>
      <c r="P86" s="246"/>
      <c r="Q86" s="246"/>
      <c r="R86" s="246">
        <v>1</v>
      </c>
      <c r="S86" s="246"/>
      <c r="T86" s="246"/>
      <c r="U86" s="246">
        <v>1</v>
      </c>
      <c r="V86" s="249">
        <f>SUM('Formulario PPGR2'!$J86:$U86)</f>
        <v>4</v>
      </c>
      <c r="W86" s="256" t="s">
        <v>60</v>
      </c>
      <c r="X86" s="256"/>
      <c r="Y86" s="247"/>
      <c r="Z86" s="260" t="s">
        <v>17</v>
      </c>
      <c r="AA86" s="253"/>
      <c r="AB86" s="253"/>
      <c r="AC86" s="253"/>
      <c r="AD86" s="253"/>
      <c r="AE86" s="253"/>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row>
    <row r="87" spans="2:54" s="251" customFormat="1" ht="51" x14ac:dyDescent="0.2">
      <c r="B87" s="259" t="str">
        <f>IF('Formulario PPGR2'!$G87="","",CONCATENATE('Formulario PPGR2'!$C87,".",'Formulario PPGR2'!$D87,".",'Formulario PPGR2'!$E87,".",'Formulario PPGR2'!$F87))</f>
        <v/>
      </c>
      <c r="C87" s="259"/>
      <c r="D87" s="259" t="str">
        <f>IF('Formulario PPGR2'!$G87="","",#REF!)</f>
        <v/>
      </c>
      <c r="E87" s="259" t="str">
        <f>IF('Formulario PPGR2'!$G87="","",#REF!)</f>
        <v/>
      </c>
      <c r="F87" s="259" t="str">
        <f>IF('Formulario PPGR2'!$G87="","",#REF!)</f>
        <v/>
      </c>
      <c r="G87" s="248"/>
      <c r="H87" s="247" t="s">
        <v>1853</v>
      </c>
      <c r="I87" s="247" t="s">
        <v>1746</v>
      </c>
      <c r="J87" s="246"/>
      <c r="K87" s="246"/>
      <c r="L87" s="246">
        <v>1</v>
      </c>
      <c r="M87" s="246"/>
      <c r="N87" s="246"/>
      <c r="O87" s="246">
        <v>1</v>
      </c>
      <c r="P87" s="246"/>
      <c r="Q87" s="246"/>
      <c r="R87" s="246">
        <v>1</v>
      </c>
      <c r="S87" s="246"/>
      <c r="T87" s="246"/>
      <c r="U87" s="246">
        <v>1</v>
      </c>
      <c r="V87" s="249">
        <f>SUM('Formulario PPGR2'!$J87:$U87)</f>
        <v>4</v>
      </c>
      <c r="W87" s="256" t="s">
        <v>51</v>
      </c>
      <c r="X87" s="256" t="s">
        <v>52</v>
      </c>
      <c r="Y87" s="247"/>
      <c r="Z87" s="260" t="s">
        <v>17</v>
      </c>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row>
    <row r="88" spans="2:54" s="251" customFormat="1" ht="51" x14ac:dyDescent="0.2">
      <c r="B88" s="259" t="e">
        <f>IF('Formulario PPGR2'!$G88="","",CONCATENATE('Formulario PPGR2'!$C88,".",'Formulario PPGR2'!$D88,".",'Formulario PPGR2'!$E88,".",'Formulario PPGR2'!$F88))</f>
        <v>#REF!</v>
      </c>
      <c r="C88" s="259"/>
      <c r="D88" s="259" t="e">
        <f>IF('Formulario PPGR2'!$G88="","",#REF!)</f>
        <v>#REF!</v>
      </c>
      <c r="E88" s="259" t="e">
        <f>IF('Formulario PPGR2'!$G88="","",#REF!)</f>
        <v>#REF!</v>
      </c>
      <c r="F88" s="259" t="e">
        <f>IF('Formulario PPGR2'!$G88="","",#REF!)</f>
        <v>#REF!</v>
      </c>
      <c r="G88" s="248" t="s">
        <v>1456</v>
      </c>
      <c r="H88" s="247" t="s">
        <v>1854</v>
      </c>
      <c r="I88" s="247" t="s">
        <v>1713</v>
      </c>
      <c r="J88" s="246"/>
      <c r="K88" s="246"/>
      <c r="L88" s="246">
        <v>1</v>
      </c>
      <c r="M88" s="246"/>
      <c r="N88" s="246"/>
      <c r="O88" s="246">
        <v>1</v>
      </c>
      <c r="P88" s="246"/>
      <c r="Q88" s="246"/>
      <c r="R88" s="246">
        <v>1</v>
      </c>
      <c r="S88" s="246"/>
      <c r="T88" s="246"/>
      <c r="U88" s="246">
        <v>1</v>
      </c>
      <c r="V88" s="249">
        <f>SUM('Formulario PPGR2'!$J88:$U88)</f>
        <v>4</v>
      </c>
      <c r="W88" s="256" t="s">
        <v>51</v>
      </c>
      <c r="X88" s="256" t="s">
        <v>52</v>
      </c>
      <c r="Y88" s="247"/>
      <c r="Z88" s="260" t="s">
        <v>1687</v>
      </c>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row>
    <row r="89" spans="2:54" s="251" customFormat="1" ht="51" x14ac:dyDescent="0.2">
      <c r="B89" s="259" t="str">
        <f>IF('Formulario PPGR2'!$G89="","",CONCATENATE('Formulario PPGR2'!$C89,".",'Formulario PPGR2'!$D89,".",'Formulario PPGR2'!$E89,".",'Formulario PPGR2'!$F89))</f>
        <v/>
      </c>
      <c r="C89" s="259"/>
      <c r="D89" s="259" t="str">
        <f>IF('Formulario PPGR2'!$G89="","",#REF!)</f>
        <v/>
      </c>
      <c r="E89" s="259" t="str">
        <f>IF('Formulario PPGR2'!$G89="","",#REF!)</f>
        <v/>
      </c>
      <c r="F89" s="259" t="str">
        <f>IF('Formulario PPGR2'!$G89="","",#REF!)</f>
        <v/>
      </c>
      <c r="G89" s="248"/>
      <c r="H89" s="247" t="s">
        <v>1855</v>
      </c>
      <c r="I89" s="247" t="s">
        <v>1714</v>
      </c>
      <c r="J89" s="246"/>
      <c r="K89" s="246"/>
      <c r="L89" s="246">
        <v>1</v>
      </c>
      <c r="M89" s="246"/>
      <c r="N89" s="246"/>
      <c r="O89" s="246">
        <v>1</v>
      </c>
      <c r="P89" s="246"/>
      <c r="Q89" s="246"/>
      <c r="R89" s="246">
        <v>1</v>
      </c>
      <c r="S89" s="246"/>
      <c r="T89" s="246"/>
      <c r="U89" s="246">
        <v>1</v>
      </c>
      <c r="V89" s="249">
        <f>SUM('Formulario PPGR2'!$J89:$U89)</f>
        <v>4</v>
      </c>
      <c r="W89" s="256" t="s">
        <v>51</v>
      </c>
      <c r="X89" s="256"/>
      <c r="Y89" s="247"/>
      <c r="Z89" s="260" t="s">
        <v>1687</v>
      </c>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row>
    <row r="90" spans="2:54" s="251" customFormat="1" ht="76.5" x14ac:dyDescent="0.2">
      <c r="B90" s="259" t="str">
        <f>IF('Formulario PPGR2'!$G90="","",CONCATENATE('Formulario PPGR2'!$C90,".",'Formulario PPGR2'!$D90,".",'Formulario PPGR2'!$E90,".",'Formulario PPGR2'!$F90))</f>
        <v/>
      </c>
      <c r="C90" s="259"/>
      <c r="D90" s="259" t="str">
        <f>IF('Formulario PPGR2'!$G90="","",#REF!)</f>
        <v/>
      </c>
      <c r="E90" s="259" t="str">
        <f>IF('Formulario PPGR2'!$G90="","",#REF!)</f>
        <v/>
      </c>
      <c r="F90" s="259" t="str">
        <f>IF('Formulario PPGR2'!$G90="","",#REF!)</f>
        <v/>
      </c>
      <c r="G90" s="248"/>
      <c r="H90" s="247" t="s">
        <v>1856</v>
      </c>
      <c r="I90" s="247" t="s">
        <v>1715</v>
      </c>
      <c r="J90" s="246"/>
      <c r="K90" s="246"/>
      <c r="L90" s="246">
        <v>1</v>
      </c>
      <c r="M90" s="246"/>
      <c r="N90" s="246"/>
      <c r="O90" s="246">
        <v>1</v>
      </c>
      <c r="P90" s="246"/>
      <c r="Q90" s="246"/>
      <c r="R90" s="246">
        <v>1</v>
      </c>
      <c r="S90" s="246"/>
      <c r="T90" s="246"/>
      <c r="U90" s="246">
        <v>1</v>
      </c>
      <c r="V90" s="249">
        <f>SUM('Formulario PPGR2'!$J90:$U90)</f>
        <v>4</v>
      </c>
      <c r="W90" s="256" t="s">
        <v>51</v>
      </c>
      <c r="X90" s="256" t="s">
        <v>52</v>
      </c>
      <c r="Y90" s="247"/>
      <c r="Z90" s="260" t="s">
        <v>1687</v>
      </c>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row>
    <row r="91" spans="2:54" s="251" customFormat="1" ht="76.5" x14ac:dyDescent="0.2">
      <c r="B91" s="259" t="str">
        <f>IF('Formulario PPGR2'!$G91="","",CONCATENATE('Formulario PPGR2'!$C91,".",'Formulario PPGR2'!$D91,".",'Formulario PPGR2'!$E91,".",'Formulario PPGR2'!$F91))</f>
        <v/>
      </c>
      <c r="C91" s="259"/>
      <c r="D91" s="259" t="str">
        <f>IF('Formulario PPGR2'!$G91="","",#REF!)</f>
        <v/>
      </c>
      <c r="E91" s="259" t="str">
        <f>IF('Formulario PPGR2'!$G91="","",#REF!)</f>
        <v/>
      </c>
      <c r="F91" s="259" t="str">
        <f>IF('Formulario PPGR2'!$G91="","",#REF!)</f>
        <v/>
      </c>
      <c r="G91" s="248"/>
      <c r="H91" s="247" t="s">
        <v>1857</v>
      </c>
      <c r="I91" s="247" t="s">
        <v>1716</v>
      </c>
      <c r="J91" s="246"/>
      <c r="K91" s="246"/>
      <c r="L91" s="246">
        <v>1</v>
      </c>
      <c r="M91" s="246"/>
      <c r="N91" s="246"/>
      <c r="O91" s="246">
        <v>1</v>
      </c>
      <c r="P91" s="246"/>
      <c r="Q91" s="246"/>
      <c r="R91" s="246">
        <v>1</v>
      </c>
      <c r="S91" s="246"/>
      <c r="T91" s="246"/>
      <c r="U91" s="246">
        <v>1</v>
      </c>
      <c r="V91" s="249">
        <f>SUM('Formulario PPGR2'!$J91:$U91)</f>
        <v>4</v>
      </c>
      <c r="W91" s="256" t="s">
        <v>51</v>
      </c>
      <c r="X91" s="256"/>
      <c r="Y91" s="247"/>
      <c r="Z91" s="260" t="s">
        <v>1687</v>
      </c>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row>
    <row r="92" spans="2:54" s="251" customFormat="1" ht="25.5" x14ac:dyDescent="0.2">
      <c r="B92" s="259" t="str">
        <f>IF('Formulario PPGR2'!$G92="","",CONCATENATE('Formulario PPGR2'!$C92,".",'Formulario PPGR2'!$D92,".",'Formulario PPGR2'!$E92,".",'Formulario PPGR2'!$F92))</f>
        <v/>
      </c>
      <c r="C92" s="259"/>
      <c r="D92" s="259" t="str">
        <f>IF('Formulario PPGR2'!$G92="","",#REF!)</f>
        <v/>
      </c>
      <c r="E92" s="259" t="str">
        <f>IF('Formulario PPGR2'!$G92="","",#REF!)</f>
        <v/>
      </c>
      <c r="F92" s="259" t="str">
        <f>IF('Formulario PPGR2'!$G92="","",#REF!)</f>
        <v/>
      </c>
      <c r="G92" s="248"/>
      <c r="H92" s="247" t="s">
        <v>1858</v>
      </c>
      <c r="I92" s="247" t="s">
        <v>1717</v>
      </c>
      <c r="J92" s="246">
        <v>1</v>
      </c>
      <c r="K92" s="246"/>
      <c r="L92" s="246"/>
      <c r="M92" s="246">
        <v>1</v>
      </c>
      <c r="N92" s="246"/>
      <c r="O92" s="246"/>
      <c r="P92" s="246">
        <v>1</v>
      </c>
      <c r="Q92" s="246"/>
      <c r="R92" s="246"/>
      <c r="S92" s="246">
        <v>1</v>
      </c>
      <c r="T92" s="246"/>
      <c r="U92" s="246"/>
      <c r="V92" s="249">
        <f>SUM('Formulario PPGR2'!$J92:$U92)</f>
        <v>4</v>
      </c>
      <c r="W92" s="256" t="s">
        <v>60</v>
      </c>
      <c r="X92" s="256"/>
      <c r="Y92" s="247"/>
      <c r="Z92" s="260" t="s">
        <v>1687</v>
      </c>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row>
    <row r="93" spans="2:54" s="251" customFormat="1" ht="63.75" x14ac:dyDescent="0.2">
      <c r="B93" s="259" t="e">
        <f>IF('Formulario PPGR2'!$G93="","",CONCATENATE('Formulario PPGR2'!$C93,".",'Formulario PPGR2'!$D93,".",'Formulario PPGR2'!$E93,".",'Formulario PPGR2'!$F93))</f>
        <v>#REF!</v>
      </c>
      <c r="C93" s="259"/>
      <c r="D93" s="259" t="e">
        <f>IF('Formulario PPGR2'!$G93="","",#REF!)</f>
        <v>#REF!</v>
      </c>
      <c r="E93" s="259" t="e">
        <f>IF('Formulario PPGR2'!$G93="","",#REF!)</f>
        <v>#REF!</v>
      </c>
      <c r="F93" s="259" t="e">
        <f>IF('Formulario PPGR2'!$G93="","",#REF!)</f>
        <v>#REF!</v>
      </c>
      <c r="G93" s="248" t="s">
        <v>1718</v>
      </c>
      <c r="H93" s="247" t="s">
        <v>1859</v>
      </c>
      <c r="I93" s="247" t="s">
        <v>1719</v>
      </c>
      <c r="J93" s="246"/>
      <c r="K93" s="246"/>
      <c r="L93" s="246">
        <v>1</v>
      </c>
      <c r="M93" s="246"/>
      <c r="N93" s="246"/>
      <c r="O93" s="246"/>
      <c r="P93" s="246"/>
      <c r="Q93" s="246"/>
      <c r="R93" s="246"/>
      <c r="S93" s="246"/>
      <c r="T93" s="246"/>
      <c r="U93" s="246"/>
      <c r="V93" s="249">
        <f>SUM('Formulario PPGR2'!$J93:$U93)</f>
        <v>1</v>
      </c>
      <c r="W93" s="256" t="s">
        <v>52</v>
      </c>
      <c r="X93" s="256" t="s">
        <v>61</v>
      </c>
      <c r="Y93" s="247"/>
      <c r="Z93" s="260" t="s">
        <v>1687</v>
      </c>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row>
    <row r="94" spans="2:54" s="251" customFormat="1" ht="38.25" x14ac:dyDescent="0.2">
      <c r="B94" s="259" t="str">
        <f>IF('Formulario PPGR2'!$G94="","",CONCATENATE('Formulario PPGR2'!$C94,".",'Formulario PPGR2'!$D94,".",'Formulario PPGR2'!$E94,".",'Formulario PPGR2'!$F94))</f>
        <v/>
      </c>
      <c r="C94" s="259"/>
      <c r="D94" s="259" t="str">
        <f>IF('Formulario PPGR2'!$G94="","",#REF!)</f>
        <v/>
      </c>
      <c r="E94" s="259" t="str">
        <f>IF('Formulario PPGR2'!$G94="","",#REF!)</f>
        <v/>
      </c>
      <c r="F94" s="259" t="str">
        <f>IF('Formulario PPGR2'!$G94="","",#REF!)</f>
        <v/>
      </c>
      <c r="G94" s="248"/>
      <c r="H94" s="247" t="s">
        <v>1860</v>
      </c>
      <c r="I94" s="247" t="s">
        <v>1722</v>
      </c>
      <c r="J94" s="246"/>
      <c r="K94" s="246">
        <v>1</v>
      </c>
      <c r="L94" s="246"/>
      <c r="M94" s="246">
        <v>1</v>
      </c>
      <c r="N94" s="246"/>
      <c r="O94" s="246">
        <v>1</v>
      </c>
      <c r="P94" s="246"/>
      <c r="Q94" s="246">
        <v>1</v>
      </c>
      <c r="R94" s="246"/>
      <c r="S94" s="246">
        <v>1</v>
      </c>
      <c r="T94" s="246"/>
      <c r="U94" s="246"/>
      <c r="V94" s="249">
        <f>SUM('Formulario PPGR2'!$J94:$U94)</f>
        <v>5</v>
      </c>
      <c r="W94" s="256" t="s">
        <v>51</v>
      </c>
      <c r="X94" s="256"/>
      <c r="Y94" s="247"/>
      <c r="Z94" s="260" t="s">
        <v>1687</v>
      </c>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row>
    <row r="95" spans="2:54" s="251" customFormat="1" ht="51" x14ac:dyDescent="0.2">
      <c r="B95" s="259" t="str">
        <f>IF('Formulario PPGR2'!$G95="","",CONCATENATE('Formulario PPGR2'!$C95,".",'Formulario PPGR2'!$D95,".",'Formulario PPGR2'!$E95,".",'Formulario PPGR2'!$F95))</f>
        <v/>
      </c>
      <c r="C95" s="259"/>
      <c r="D95" s="259" t="str">
        <f>IF('Formulario PPGR2'!$G95="","",#REF!)</f>
        <v/>
      </c>
      <c r="E95" s="259" t="str">
        <f>IF('Formulario PPGR2'!$G95="","",#REF!)</f>
        <v/>
      </c>
      <c r="F95" s="259" t="str">
        <f>IF('Formulario PPGR2'!$G95="","",#REF!)</f>
        <v/>
      </c>
      <c r="G95" s="248"/>
      <c r="H95" s="247" t="s">
        <v>1861</v>
      </c>
      <c r="I95" s="247" t="s">
        <v>1721</v>
      </c>
      <c r="J95" s="246"/>
      <c r="K95" s="246"/>
      <c r="L95" s="246"/>
      <c r="M95" s="246">
        <v>1</v>
      </c>
      <c r="N95" s="246"/>
      <c r="O95" s="246"/>
      <c r="P95" s="246"/>
      <c r="Q95" s="246">
        <v>1</v>
      </c>
      <c r="R95" s="246"/>
      <c r="S95" s="246"/>
      <c r="T95" s="246"/>
      <c r="U95" s="246">
        <v>1</v>
      </c>
      <c r="V95" s="249">
        <f>SUM('Formulario PPGR2'!$J95:$U95)</f>
        <v>3</v>
      </c>
      <c r="W95" s="256" t="s">
        <v>52</v>
      </c>
      <c r="X95" s="256" t="s">
        <v>54</v>
      </c>
      <c r="Y95" s="247"/>
      <c r="Z95" s="260" t="s">
        <v>1687</v>
      </c>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row>
    <row r="96" spans="2:54" s="251" customFormat="1" ht="38.25" x14ac:dyDescent="0.2">
      <c r="B96" s="259" t="str">
        <f>IF('Formulario PPGR2'!$G96="","",CONCATENATE('Formulario PPGR2'!$C96,".",'Formulario PPGR2'!$D96,".",'Formulario PPGR2'!$E96,".",'Formulario PPGR2'!$F96))</f>
        <v/>
      </c>
      <c r="C96" s="259"/>
      <c r="D96" s="259" t="str">
        <f>IF('Formulario PPGR2'!$G96="","",#REF!)</f>
        <v/>
      </c>
      <c r="E96" s="259" t="str">
        <f>IF('Formulario PPGR2'!$G96="","",#REF!)</f>
        <v/>
      </c>
      <c r="F96" s="259" t="str">
        <f>IF('Formulario PPGR2'!$G96="","",#REF!)</f>
        <v/>
      </c>
      <c r="G96" s="248"/>
      <c r="H96" s="247" t="s">
        <v>1862</v>
      </c>
      <c r="I96" s="247" t="s">
        <v>1720</v>
      </c>
      <c r="J96" s="246"/>
      <c r="K96" s="246"/>
      <c r="L96" s="246"/>
      <c r="M96" s="246">
        <v>1</v>
      </c>
      <c r="N96" s="246"/>
      <c r="O96" s="246"/>
      <c r="P96" s="246"/>
      <c r="Q96" s="246">
        <v>1</v>
      </c>
      <c r="R96" s="246"/>
      <c r="S96" s="246"/>
      <c r="T96" s="246"/>
      <c r="U96" s="246"/>
      <c r="V96" s="249">
        <f>SUM('Formulario PPGR2'!$J96:$U96)</f>
        <v>2</v>
      </c>
      <c r="W96" s="256" t="s">
        <v>51</v>
      </c>
      <c r="X96" s="256" t="s">
        <v>52</v>
      </c>
      <c r="Y96" s="247"/>
      <c r="Z96" s="260" t="s">
        <v>1687</v>
      </c>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row>
    <row r="97" spans="2:54" s="251" customFormat="1" ht="51" x14ac:dyDescent="0.2">
      <c r="B97" s="259" t="e">
        <f>IF('Formulario PPGR2'!$G97="","",CONCATENATE('Formulario PPGR2'!$C97,".",'Formulario PPGR2'!$D97,".",'Formulario PPGR2'!$E97,".",'Formulario PPGR2'!$F97))</f>
        <v>#REF!</v>
      </c>
      <c r="C97" s="259"/>
      <c r="D97" s="259" t="e">
        <f>IF('Formulario PPGR2'!$G97="","",#REF!)</f>
        <v>#REF!</v>
      </c>
      <c r="E97" s="259" t="e">
        <f>IF('Formulario PPGR2'!$G97="","",#REF!)</f>
        <v>#REF!</v>
      </c>
      <c r="F97" s="259" t="e">
        <f>IF('Formulario PPGR2'!$G97="","",#REF!)</f>
        <v>#REF!</v>
      </c>
      <c r="G97" s="248" t="s">
        <v>1725</v>
      </c>
      <c r="H97" s="247" t="s">
        <v>1863</v>
      </c>
      <c r="I97" s="247" t="s">
        <v>1724</v>
      </c>
      <c r="J97" s="246"/>
      <c r="K97" s="246"/>
      <c r="L97" s="246">
        <v>1</v>
      </c>
      <c r="M97" s="246"/>
      <c r="N97" s="246"/>
      <c r="O97" s="246">
        <v>1</v>
      </c>
      <c r="P97" s="246"/>
      <c r="Q97" s="246"/>
      <c r="R97" s="246">
        <v>1</v>
      </c>
      <c r="S97" s="246"/>
      <c r="T97" s="246"/>
      <c r="U97" s="246">
        <v>1</v>
      </c>
      <c r="V97" s="249">
        <f>SUM('Formulario PPGR2'!$J97:$U97)</f>
        <v>4</v>
      </c>
      <c r="W97" s="256" t="s">
        <v>51</v>
      </c>
      <c r="X97" s="256"/>
      <c r="Y97" s="247"/>
      <c r="Z97" s="260" t="s">
        <v>1687</v>
      </c>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row>
    <row r="98" spans="2:54" s="251" customFormat="1" ht="46.5" customHeight="1" x14ac:dyDescent="0.2">
      <c r="B98" s="259" t="e">
        <f>IF('Formulario PPGR2'!$G98="","",CONCATENATE('Formulario PPGR2'!$C98,".",'Formulario PPGR2'!$D98,".",'Formulario PPGR2'!$E98,".",'Formulario PPGR2'!$F98))</f>
        <v>#REF!</v>
      </c>
      <c r="C98" s="259" t="e">
        <f>IF('Formulario PPGR2'!$G98="","",#REF!)</f>
        <v>#REF!</v>
      </c>
      <c r="D98" s="259" t="e">
        <f>IF('Formulario PPGR2'!$G98="","",#REF!)</f>
        <v>#REF!</v>
      </c>
      <c r="E98" s="259" t="e">
        <f>IF('Formulario PPGR2'!$G98="","",#REF!)</f>
        <v>#REF!</v>
      </c>
      <c r="F98" s="259" t="e">
        <f>IF('Formulario PPGR2'!$G98="","",#REF!)</f>
        <v>#REF!</v>
      </c>
      <c r="G98" s="248" t="s">
        <v>1457</v>
      </c>
      <c r="H98" s="247" t="s">
        <v>1864</v>
      </c>
      <c r="I98" s="247" t="s">
        <v>1504</v>
      </c>
      <c r="J98" s="246"/>
      <c r="K98" s="246"/>
      <c r="L98" s="246"/>
      <c r="M98" s="246"/>
      <c r="N98" s="246"/>
      <c r="O98" s="246"/>
      <c r="P98" s="246"/>
      <c r="Q98" s="246"/>
      <c r="R98" s="246"/>
      <c r="S98" s="246">
        <v>1</v>
      </c>
      <c r="T98" s="246"/>
      <c r="U98" s="246"/>
      <c r="V98" s="249">
        <f>SUM('Formulario PPGR2'!$J98:$U98)</f>
        <v>1</v>
      </c>
      <c r="W98" s="256" t="s">
        <v>52</v>
      </c>
      <c r="X98" s="256" t="s">
        <v>54</v>
      </c>
      <c r="Y98" s="247" t="s">
        <v>53</v>
      </c>
      <c r="Z98" s="260" t="s">
        <v>1458</v>
      </c>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row>
    <row r="99" spans="2:54" s="251" customFormat="1" ht="38.25" x14ac:dyDescent="0.2">
      <c r="B99" s="259" t="str">
        <f>IF('Formulario PPGR2'!$G99="","",CONCATENATE('Formulario PPGR2'!$C99,".",'Formulario PPGR2'!$D99,".",'Formulario PPGR2'!$E99,".",'Formulario PPGR2'!$F99))</f>
        <v/>
      </c>
      <c r="C99" s="259" t="str">
        <f>IF('Formulario PPGR2'!$G99="","",#REF!)</f>
        <v/>
      </c>
      <c r="D99" s="259" t="str">
        <f>IF('Formulario PPGR2'!$G99="","",#REF!)</f>
        <v/>
      </c>
      <c r="E99" s="259" t="str">
        <f>IF('Formulario PPGR2'!$G99="","",#REF!)</f>
        <v/>
      </c>
      <c r="F99" s="259" t="str">
        <f>IF('Formulario PPGR2'!$G99="","",#REF!)</f>
        <v/>
      </c>
      <c r="G99" s="248"/>
      <c r="H99" s="247" t="s">
        <v>1865</v>
      </c>
      <c r="I99" s="247" t="s">
        <v>1505</v>
      </c>
      <c r="J99" s="246">
        <v>1</v>
      </c>
      <c r="K99" s="246">
        <v>1</v>
      </c>
      <c r="L99" s="246">
        <v>1</v>
      </c>
      <c r="M99" s="246">
        <v>1</v>
      </c>
      <c r="N99" s="246">
        <v>1</v>
      </c>
      <c r="O99" s="246">
        <v>1</v>
      </c>
      <c r="P99" s="246">
        <v>1</v>
      </c>
      <c r="Q99" s="246">
        <v>1</v>
      </c>
      <c r="R99" s="246">
        <v>1</v>
      </c>
      <c r="S99" s="246">
        <v>1</v>
      </c>
      <c r="T99" s="246">
        <v>1</v>
      </c>
      <c r="U99" s="246">
        <v>1</v>
      </c>
      <c r="V99" s="249">
        <f>SUM('Formulario PPGR2'!$J99:$U99)</f>
        <v>12</v>
      </c>
      <c r="W99" s="256" t="s">
        <v>60</v>
      </c>
      <c r="X99" s="256"/>
      <c r="Y99" s="247"/>
      <c r="Z99" s="260" t="s">
        <v>1458</v>
      </c>
      <c r="AA99" s="253"/>
      <c r="AB99" s="253"/>
      <c r="AC99" s="253"/>
      <c r="AD99" s="253"/>
      <c r="AE99" s="253"/>
      <c r="AF99" s="253"/>
      <c r="AG99" s="253"/>
      <c r="AH99" s="253"/>
      <c r="AI99" s="253"/>
      <c r="AJ99" s="253"/>
      <c r="AK99" s="253"/>
      <c r="AL99" s="253"/>
      <c r="AM99" s="253"/>
      <c r="AN99" s="253"/>
      <c r="AO99" s="253"/>
      <c r="AP99" s="253"/>
      <c r="AQ99" s="253"/>
      <c r="AR99" s="253"/>
      <c r="AS99" s="253"/>
      <c r="AT99" s="253"/>
      <c r="AU99" s="253"/>
      <c r="AV99" s="253"/>
      <c r="AW99" s="253"/>
      <c r="AX99" s="253"/>
      <c r="AY99" s="253"/>
      <c r="AZ99" s="253"/>
      <c r="BA99" s="253"/>
      <c r="BB99" s="253"/>
    </row>
    <row r="100" spans="2:54" s="251" customFormat="1" ht="38.25" x14ac:dyDescent="0.2">
      <c r="B100" s="259" t="str">
        <f>IF('Formulario PPGR2'!$G100="","",CONCATENATE('Formulario PPGR2'!$C100,".",'Formulario PPGR2'!$D100,".",'Formulario PPGR2'!$E100,".",'Formulario PPGR2'!$F100))</f>
        <v/>
      </c>
      <c r="C100" s="259" t="str">
        <f>IF('Formulario PPGR2'!$G100="","",#REF!)</f>
        <v/>
      </c>
      <c r="D100" s="259" t="str">
        <f>IF('Formulario PPGR2'!$G100="","",#REF!)</f>
        <v/>
      </c>
      <c r="E100" s="259" t="str">
        <f>IF('Formulario PPGR2'!$G100="","",#REF!)</f>
        <v/>
      </c>
      <c r="F100" s="259" t="str">
        <f>IF('Formulario PPGR2'!$G100="","",#REF!)</f>
        <v/>
      </c>
      <c r="G100" s="248"/>
      <c r="H100" s="247" t="s">
        <v>1866</v>
      </c>
      <c r="I100" s="247" t="s">
        <v>1506</v>
      </c>
      <c r="J100" s="246"/>
      <c r="K100" s="246">
        <v>1</v>
      </c>
      <c r="L100" s="246">
        <v>1</v>
      </c>
      <c r="M100" s="246">
        <v>1</v>
      </c>
      <c r="N100" s="246">
        <v>1</v>
      </c>
      <c r="O100" s="246">
        <v>1</v>
      </c>
      <c r="P100" s="246">
        <v>1</v>
      </c>
      <c r="Q100" s="246">
        <v>1</v>
      </c>
      <c r="R100" s="246">
        <v>1</v>
      </c>
      <c r="S100" s="246">
        <v>1</v>
      </c>
      <c r="T100" s="246">
        <v>1</v>
      </c>
      <c r="U100" s="246">
        <v>1</v>
      </c>
      <c r="V100" s="249">
        <f>SUM('Formulario PPGR2'!$J100:$U100)</f>
        <v>11</v>
      </c>
      <c r="W100" s="256" t="s">
        <v>51</v>
      </c>
      <c r="X100" s="256"/>
      <c r="Y100" s="247"/>
      <c r="Z100" s="260" t="s">
        <v>1458</v>
      </c>
      <c r="AA100" s="253"/>
      <c r="AB100" s="253"/>
      <c r="AC100" s="253"/>
      <c r="AD100" s="253"/>
      <c r="AE100" s="253"/>
      <c r="AF100" s="253"/>
      <c r="AG100" s="253"/>
      <c r="AH100" s="253"/>
      <c r="AI100" s="253"/>
      <c r="AJ100" s="253"/>
      <c r="AK100" s="253"/>
      <c r="AL100" s="253"/>
      <c r="AM100" s="253"/>
      <c r="AN100" s="253"/>
      <c r="AO100" s="253"/>
      <c r="AP100" s="253"/>
      <c r="AQ100" s="253"/>
      <c r="AR100" s="253"/>
      <c r="AS100" s="253"/>
      <c r="AT100" s="253"/>
      <c r="AU100" s="253"/>
      <c r="AV100" s="253"/>
      <c r="AW100" s="253"/>
      <c r="AX100" s="253"/>
      <c r="AY100" s="253"/>
      <c r="AZ100" s="253"/>
      <c r="BA100" s="253"/>
      <c r="BB100" s="253"/>
    </row>
    <row r="101" spans="2:54" s="251" customFormat="1" ht="38.25" x14ac:dyDescent="0.2">
      <c r="B101" s="259" t="str">
        <f>IF('Formulario PPGR2'!$G101="","",CONCATENATE('Formulario PPGR2'!$C101,".",'Formulario PPGR2'!$D101,".",'Formulario PPGR2'!$E101,".",'Formulario PPGR2'!$F101))</f>
        <v/>
      </c>
      <c r="C101" s="259" t="str">
        <f>IF('Formulario PPGR2'!$G101="","",#REF!)</f>
        <v/>
      </c>
      <c r="D101" s="259" t="str">
        <f>IF('Formulario PPGR2'!$G101="","",#REF!)</f>
        <v/>
      </c>
      <c r="E101" s="259" t="str">
        <f>IF('Formulario PPGR2'!$G101="","",#REF!)</f>
        <v/>
      </c>
      <c r="F101" s="259" t="str">
        <f>IF('Formulario PPGR2'!$G101="","",#REF!)</f>
        <v/>
      </c>
      <c r="G101" s="248"/>
      <c r="H101" s="247" t="s">
        <v>1867</v>
      </c>
      <c r="I101" s="248" t="s">
        <v>1527</v>
      </c>
      <c r="J101" s="246"/>
      <c r="K101" s="246"/>
      <c r="L101" s="246"/>
      <c r="M101" s="246">
        <v>1</v>
      </c>
      <c r="N101" s="246"/>
      <c r="O101" s="246"/>
      <c r="P101" s="246">
        <v>1</v>
      </c>
      <c r="Q101" s="246"/>
      <c r="R101" s="246"/>
      <c r="S101" s="246"/>
      <c r="T101" s="246"/>
      <c r="U101" s="246"/>
      <c r="V101" s="249">
        <f>SUM('Formulario PPGR2'!$J101:$U101)</f>
        <v>2</v>
      </c>
      <c r="W101" s="256" t="s">
        <v>52</v>
      </c>
      <c r="X101" s="256" t="s">
        <v>54</v>
      </c>
      <c r="Y101" s="247" t="s">
        <v>53</v>
      </c>
      <c r="Z101" s="260" t="s">
        <v>1458</v>
      </c>
      <c r="AA101" s="253"/>
      <c r="AB101" s="253"/>
      <c r="AC101" s="253"/>
      <c r="AD101" s="253"/>
      <c r="AE101" s="253"/>
      <c r="AF101" s="253"/>
      <c r="AG101" s="253"/>
      <c r="AH101" s="253"/>
      <c r="AI101" s="253"/>
      <c r="AJ101" s="253"/>
      <c r="AK101" s="253"/>
      <c r="AL101" s="253"/>
      <c r="AM101" s="253"/>
      <c r="AN101" s="253"/>
      <c r="AO101" s="253"/>
      <c r="AP101" s="253"/>
      <c r="AQ101" s="253"/>
      <c r="AR101" s="253"/>
      <c r="AS101" s="253"/>
      <c r="AT101" s="253"/>
      <c r="AU101" s="253"/>
      <c r="AV101" s="253"/>
      <c r="AW101" s="253"/>
      <c r="AX101" s="253"/>
      <c r="AY101" s="253"/>
      <c r="AZ101" s="253"/>
      <c r="BA101" s="253"/>
      <c r="BB101" s="253"/>
    </row>
    <row r="102" spans="2:54" s="251" customFormat="1" ht="63.75" x14ac:dyDescent="0.2">
      <c r="B102" s="259" t="e">
        <f>IF('Formulario PPGR2'!$G102="","",CONCATENATE('Formulario PPGR2'!$C102,".",'Formulario PPGR2'!$D102,".",'Formulario PPGR2'!$E102,".",'Formulario PPGR2'!$F102))</f>
        <v>#REF!</v>
      </c>
      <c r="C102" s="259" t="e">
        <f>IF('Formulario PPGR2'!$G102="","",#REF!)</f>
        <v>#REF!</v>
      </c>
      <c r="D102" s="259" t="e">
        <f>IF('Formulario PPGR2'!$G102="","",#REF!)</f>
        <v>#REF!</v>
      </c>
      <c r="E102" s="259" t="e">
        <f>IF('Formulario PPGR2'!$G102="","",#REF!)</f>
        <v>#REF!</v>
      </c>
      <c r="F102" s="259" t="e">
        <f>IF('Formulario PPGR2'!$G102="","",#REF!)</f>
        <v>#REF!</v>
      </c>
      <c r="G102" s="248" t="s">
        <v>1459</v>
      </c>
      <c r="H102" s="247" t="s">
        <v>1868</v>
      </c>
      <c r="I102" s="247" t="s">
        <v>1511</v>
      </c>
      <c r="J102" s="246"/>
      <c r="K102" s="246"/>
      <c r="L102" s="246"/>
      <c r="M102" s="246">
        <v>1</v>
      </c>
      <c r="N102" s="246"/>
      <c r="O102" s="246"/>
      <c r="P102" s="246">
        <v>1</v>
      </c>
      <c r="Q102" s="246"/>
      <c r="R102" s="246"/>
      <c r="S102" s="246">
        <v>1</v>
      </c>
      <c r="T102" s="246"/>
      <c r="U102" s="246"/>
      <c r="V102" s="249">
        <f>SUM('Formulario PPGR2'!$J102:$U102)</f>
        <v>3</v>
      </c>
      <c r="W102" s="256" t="s">
        <v>52</v>
      </c>
      <c r="X102" s="256" t="s">
        <v>54</v>
      </c>
      <c r="Y102" s="247" t="s">
        <v>53</v>
      </c>
      <c r="Z102" s="260" t="s">
        <v>1444</v>
      </c>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row>
    <row r="103" spans="2:54" s="251" customFormat="1" ht="38.25" x14ac:dyDescent="0.2">
      <c r="B103" s="259" t="str">
        <f>IF('Formulario PPGR2'!$G103="","",CONCATENATE('Formulario PPGR2'!$C103,".",'Formulario PPGR2'!$D103,".",'Formulario PPGR2'!$E103,".",'Formulario PPGR2'!$F103))</f>
        <v/>
      </c>
      <c r="C103" s="259" t="str">
        <f>IF('Formulario PPGR2'!$G103="","",#REF!)</f>
        <v/>
      </c>
      <c r="D103" s="259" t="str">
        <f>IF('Formulario PPGR2'!$G103="","",#REF!)</f>
        <v/>
      </c>
      <c r="E103" s="259" t="str">
        <f>IF('Formulario PPGR2'!$G103="","",#REF!)</f>
        <v/>
      </c>
      <c r="F103" s="259" t="str">
        <f>IF('Formulario PPGR2'!$G103="","",#REF!)</f>
        <v/>
      </c>
      <c r="G103" s="248"/>
      <c r="H103" s="247" t="s">
        <v>1870</v>
      </c>
      <c r="I103" s="247" t="s">
        <v>1512</v>
      </c>
      <c r="J103" s="246"/>
      <c r="K103" s="246"/>
      <c r="L103" s="246"/>
      <c r="M103" s="246"/>
      <c r="N103" s="246">
        <v>1</v>
      </c>
      <c r="O103" s="246"/>
      <c r="P103" s="246"/>
      <c r="Q103" s="246">
        <v>1</v>
      </c>
      <c r="R103" s="246"/>
      <c r="S103" s="246"/>
      <c r="T103" s="246">
        <v>1</v>
      </c>
      <c r="U103" s="246"/>
      <c r="V103" s="249">
        <f>SUM('Formulario PPGR2'!$J103:$U103)</f>
        <v>3</v>
      </c>
      <c r="W103" s="256" t="s">
        <v>52</v>
      </c>
      <c r="X103" s="256" t="s">
        <v>54</v>
      </c>
      <c r="Y103" s="247" t="s">
        <v>53</v>
      </c>
      <c r="Z103" s="260" t="s">
        <v>1444</v>
      </c>
      <c r="AA103" s="253"/>
      <c r="AB103" s="253"/>
      <c r="AC103" s="253"/>
      <c r="AD103" s="253"/>
      <c r="AE103" s="253"/>
      <c r="AF103" s="253"/>
      <c r="AG103" s="253"/>
      <c r="AH103" s="253"/>
      <c r="AI103" s="253"/>
      <c r="AJ103" s="253"/>
      <c r="AK103" s="253"/>
      <c r="AL103" s="253"/>
      <c r="AM103" s="253"/>
      <c r="AN103" s="253"/>
      <c r="AO103" s="253"/>
      <c r="AP103" s="253"/>
      <c r="AQ103" s="253"/>
      <c r="AR103" s="253"/>
      <c r="AS103" s="253"/>
      <c r="AT103" s="253"/>
      <c r="AU103" s="253"/>
      <c r="AV103" s="253"/>
      <c r="AW103" s="253"/>
      <c r="AX103" s="253"/>
      <c r="AY103" s="253"/>
      <c r="AZ103" s="253"/>
      <c r="BA103" s="253"/>
      <c r="BB103" s="253"/>
    </row>
    <row r="104" spans="2:54" s="251" customFormat="1" ht="63.75" x14ac:dyDescent="0.2">
      <c r="B104" s="259" t="str">
        <f>IF('Formulario PPGR2'!$G104="","",CONCATENATE('Formulario PPGR2'!$C104,".",'Formulario PPGR2'!$D104,".",'Formulario PPGR2'!$E104,".",'Formulario PPGR2'!$F104))</f>
        <v/>
      </c>
      <c r="C104" s="259"/>
      <c r="D104" s="259" t="str">
        <f>IF('Formulario PPGR2'!$G104="","",#REF!)</f>
        <v/>
      </c>
      <c r="E104" s="259" t="str">
        <f>IF('Formulario PPGR2'!$G104="","",#REF!)</f>
        <v/>
      </c>
      <c r="F104" s="259" t="str">
        <f>IF('Formulario PPGR2'!$G104="","",#REF!)</f>
        <v/>
      </c>
      <c r="G104" s="248"/>
      <c r="H104" s="247" t="s">
        <v>1945</v>
      </c>
      <c r="I104" s="247" t="s">
        <v>1748</v>
      </c>
      <c r="J104" s="246"/>
      <c r="K104" s="246"/>
      <c r="L104" s="246"/>
      <c r="M104" s="246">
        <v>1</v>
      </c>
      <c r="N104" s="246"/>
      <c r="O104" s="246"/>
      <c r="P104" s="246"/>
      <c r="Q104" s="246"/>
      <c r="R104" s="246"/>
      <c r="S104" s="246"/>
      <c r="T104" s="246"/>
      <c r="U104" s="246"/>
      <c r="V104" s="249">
        <f>SUM('Formulario PPGR2'!$J104:$U104)</f>
        <v>1</v>
      </c>
      <c r="W104" s="256" t="s">
        <v>52</v>
      </c>
      <c r="X104" s="256" t="s">
        <v>61</v>
      </c>
      <c r="Y104" s="247"/>
      <c r="Z104" s="260" t="s">
        <v>17</v>
      </c>
      <c r="AA104" s="253"/>
      <c r="AB104" s="253"/>
      <c r="AC104" s="253"/>
      <c r="AD104" s="253"/>
      <c r="AE104" s="253"/>
      <c r="AF104" s="253"/>
      <c r="AG104" s="253"/>
      <c r="AH104" s="253"/>
      <c r="AI104" s="253"/>
      <c r="AJ104" s="253"/>
      <c r="AK104" s="253"/>
      <c r="AL104" s="253"/>
      <c r="AM104" s="253"/>
      <c r="AN104" s="253"/>
      <c r="AO104" s="253"/>
      <c r="AP104" s="253"/>
      <c r="AQ104" s="253"/>
      <c r="AR104" s="253"/>
      <c r="AS104" s="253"/>
      <c r="AT104" s="253"/>
      <c r="AU104" s="253"/>
      <c r="AV104" s="253"/>
      <c r="AW104" s="253"/>
      <c r="AX104" s="253"/>
      <c r="AY104" s="253"/>
      <c r="AZ104" s="253"/>
      <c r="BA104" s="253"/>
      <c r="BB104" s="253"/>
    </row>
    <row r="105" spans="2:54" s="251" customFormat="1" ht="89.25" x14ac:dyDescent="0.2">
      <c r="B105" s="259" t="e">
        <f>IF('Formulario PPGR2'!$G105="","",CONCATENATE('Formulario PPGR2'!$C105,".",'Formulario PPGR2'!$D105,".",'Formulario PPGR2'!$E105,".",'Formulario PPGR2'!$F105))</f>
        <v>#REF!</v>
      </c>
      <c r="C105" s="259" t="e">
        <f>IF('Formulario PPGR2'!$G105="","",#REF!)</f>
        <v>#REF!</v>
      </c>
      <c r="D105" s="259" t="e">
        <f>IF('Formulario PPGR2'!$G105="","",#REF!)</f>
        <v>#REF!</v>
      </c>
      <c r="E105" s="259" t="e">
        <f>IF('Formulario PPGR2'!$G105="","",#REF!)</f>
        <v>#REF!</v>
      </c>
      <c r="F105" s="259" t="e">
        <f>IF('Formulario PPGR2'!$G105="","",#REF!)</f>
        <v>#REF!</v>
      </c>
      <c r="G105" s="248" t="s">
        <v>1460</v>
      </c>
      <c r="H105" s="247" t="s">
        <v>1871</v>
      </c>
      <c r="I105" s="247" t="s">
        <v>1517</v>
      </c>
      <c r="J105" s="246"/>
      <c r="K105" s="246"/>
      <c r="L105" s="246">
        <v>1</v>
      </c>
      <c r="M105" s="246"/>
      <c r="N105" s="246"/>
      <c r="O105" s="246">
        <v>1</v>
      </c>
      <c r="P105" s="246"/>
      <c r="Q105" s="246">
        <v>1</v>
      </c>
      <c r="R105" s="246"/>
      <c r="S105" s="246">
        <v>1</v>
      </c>
      <c r="T105" s="246"/>
      <c r="U105" s="246">
        <v>1</v>
      </c>
      <c r="V105" s="249">
        <f>SUM('Formulario PPGR2'!$J105:$U105)</f>
        <v>5</v>
      </c>
      <c r="W105" s="256" t="s">
        <v>52</v>
      </c>
      <c r="X105" s="256" t="s">
        <v>51</v>
      </c>
      <c r="Y105" s="247"/>
      <c r="Z105" s="260" t="s">
        <v>1444</v>
      </c>
      <c r="AA105" s="253"/>
      <c r="AB105" s="253"/>
      <c r="AC105" s="253"/>
      <c r="AD105" s="253"/>
      <c r="AE105" s="253"/>
      <c r="AF105" s="253"/>
      <c r="AG105" s="253"/>
      <c r="AH105" s="253"/>
      <c r="AI105" s="253"/>
      <c r="AJ105" s="253"/>
      <c r="AK105" s="253"/>
      <c r="AL105" s="253"/>
      <c r="AM105" s="253"/>
      <c r="AN105" s="253"/>
      <c r="AO105" s="253"/>
      <c r="AP105" s="253"/>
      <c r="AQ105" s="253"/>
      <c r="AR105" s="253"/>
      <c r="AS105" s="253"/>
      <c r="AT105" s="253"/>
      <c r="AU105" s="253"/>
      <c r="AV105" s="253"/>
      <c r="AW105" s="253"/>
      <c r="AX105" s="253"/>
      <c r="AY105" s="253"/>
      <c r="AZ105" s="253"/>
      <c r="BA105" s="253"/>
      <c r="BB105" s="253"/>
    </row>
    <row r="106" spans="2:54" s="251" customFormat="1" ht="38.25" x14ac:dyDescent="0.2">
      <c r="B106" s="259" t="str">
        <f>IF('Formulario PPGR2'!$G106="","",CONCATENATE('Formulario PPGR2'!$C106,".",'Formulario PPGR2'!$D106,".",'Formulario PPGR2'!$E106,".",'Formulario PPGR2'!$F106))</f>
        <v/>
      </c>
      <c r="C106" s="259"/>
      <c r="D106" s="259" t="str">
        <f>IF('Formulario PPGR2'!$G106="","",#REF!)</f>
        <v/>
      </c>
      <c r="E106" s="259" t="str">
        <f>IF('Formulario PPGR2'!$G106="","",#REF!)</f>
        <v/>
      </c>
      <c r="F106" s="259" t="str">
        <f>IF('Formulario PPGR2'!$G106="","",#REF!)</f>
        <v/>
      </c>
      <c r="G106" s="248"/>
      <c r="H106" s="247" t="s">
        <v>1872</v>
      </c>
      <c r="I106" s="247" t="s">
        <v>1747</v>
      </c>
      <c r="J106" s="246"/>
      <c r="K106" s="246"/>
      <c r="L106" s="246"/>
      <c r="M106" s="246"/>
      <c r="N106" s="246"/>
      <c r="O106" s="246">
        <v>1</v>
      </c>
      <c r="P106" s="246"/>
      <c r="Q106" s="246"/>
      <c r="R106" s="246"/>
      <c r="S106" s="246"/>
      <c r="T106" s="246"/>
      <c r="U106" s="246">
        <v>1</v>
      </c>
      <c r="V106" s="249">
        <f>SUM('Formulario PPGR2'!$J106:$U106)</f>
        <v>2</v>
      </c>
      <c r="W106" s="256"/>
      <c r="X106" s="256"/>
      <c r="Y106" s="247"/>
      <c r="Z106" s="260" t="s">
        <v>17</v>
      </c>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row>
    <row r="107" spans="2:54" s="251" customFormat="1" ht="76.5" x14ac:dyDescent="0.2">
      <c r="B107" s="259" t="e">
        <f>IF('Formulario PPGR2'!$G107="","",CONCATENATE('Formulario PPGR2'!$C107,".",'Formulario PPGR2'!$D107,".",'Formulario PPGR2'!$E107,".",'Formulario PPGR2'!$F107))</f>
        <v>#REF!</v>
      </c>
      <c r="C107" s="259" t="e">
        <f>IF('Formulario PPGR2'!$G107="","",#REF!)</f>
        <v>#REF!</v>
      </c>
      <c r="D107" s="259" t="e">
        <f>IF('Formulario PPGR2'!$G107="","",#REF!)</f>
        <v>#REF!</v>
      </c>
      <c r="E107" s="259" t="e">
        <f>IF('Formulario PPGR2'!$G107="","",#REF!)</f>
        <v>#REF!</v>
      </c>
      <c r="F107" s="259" t="e">
        <f>IF('Formulario PPGR2'!$G107="","",#REF!)</f>
        <v>#REF!</v>
      </c>
      <c r="G107" s="248" t="s">
        <v>1461</v>
      </c>
      <c r="H107" s="247" t="s">
        <v>1873</v>
      </c>
      <c r="I107" s="248" t="s">
        <v>1516</v>
      </c>
      <c r="J107" s="246"/>
      <c r="K107" s="246"/>
      <c r="L107" s="246">
        <v>1</v>
      </c>
      <c r="M107" s="246"/>
      <c r="N107" s="246"/>
      <c r="O107" s="246">
        <v>1</v>
      </c>
      <c r="P107" s="246"/>
      <c r="Q107" s="246"/>
      <c r="R107" s="246">
        <v>1</v>
      </c>
      <c r="S107" s="246"/>
      <c r="T107" s="246"/>
      <c r="U107" s="246">
        <v>1</v>
      </c>
      <c r="V107" s="249">
        <f>SUM('Formulario PPGR2'!$J107:$U107)</f>
        <v>4</v>
      </c>
      <c r="W107" s="256" t="s">
        <v>52</v>
      </c>
      <c r="X107" s="256" t="s">
        <v>51</v>
      </c>
      <c r="Y107" s="247"/>
      <c r="Z107" s="260" t="s">
        <v>1444</v>
      </c>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3"/>
      <c r="BA107" s="253"/>
      <c r="BB107" s="253"/>
    </row>
    <row r="108" spans="2:54" s="251" customFormat="1" ht="63.75" x14ac:dyDescent="0.2">
      <c r="B108" s="259" t="str">
        <f>IF('Formulario PPGR2'!$G108="","",CONCATENATE('Formulario PPGR2'!$C108,".",'Formulario PPGR2'!$D108,".",'Formulario PPGR2'!$E108,".",'Formulario PPGR2'!$F108))</f>
        <v/>
      </c>
      <c r="C108" s="259" t="str">
        <f>IF('Formulario PPGR2'!$G108="","",#REF!)</f>
        <v/>
      </c>
      <c r="D108" s="259" t="str">
        <f>IF('Formulario PPGR2'!$G108="","",#REF!)</f>
        <v/>
      </c>
      <c r="E108" s="259" t="str">
        <f>IF('Formulario PPGR2'!$G108="","",#REF!)</f>
        <v/>
      </c>
      <c r="F108" s="259" t="str">
        <f>IF('Formulario PPGR2'!$G108="","",#REF!)</f>
        <v/>
      </c>
      <c r="G108" s="248"/>
      <c r="H108" s="247" t="s">
        <v>1874</v>
      </c>
      <c r="I108" s="247" t="s">
        <v>1513</v>
      </c>
      <c r="J108" s="246"/>
      <c r="K108" s="246">
        <v>1</v>
      </c>
      <c r="L108" s="246">
        <v>1</v>
      </c>
      <c r="M108" s="246">
        <v>1</v>
      </c>
      <c r="N108" s="246">
        <v>1</v>
      </c>
      <c r="O108" s="246">
        <v>1</v>
      </c>
      <c r="P108" s="246">
        <v>1</v>
      </c>
      <c r="Q108" s="246">
        <v>1</v>
      </c>
      <c r="R108" s="246">
        <v>1</v>
      </c>
      <c r="S108" s="246">
        <v>1</v>
      </c>
      <c r="T108" s="246">
        <v>1</v>
      </c>
      <c r="U108" s="246"/>
      <c r="V108" s="249">
        <f>SUM('Formulario PPGR2'!$J108:$U108)</f>
        <v>10</v>
      </c>
      <c r="W108" s="256" t="s">
        <v>52</v>
      </c>
      <c r="X108" s="256" t="s">
        <v>61</v>
      </c>
      <c r="Y108" s="247"/>
      <c r="Z108" s="260" t="s">
        <v>1444</v>
      </c>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3"/>
      <c r="BA108" s="253"/>
      <c r="BB108" s="253"/>
    </row>
    <row r="109" spans="2:54" s="251" customFormat="1" ht="38.25" x14ac:dyDescent="0.2">
      <c r="B109" s="259" t="str">
        <f>IF('Formulario PPGR2'!$G109="","",CONCATENATE('Formulario PPGR2'!$C109,".",'Formulario PPGR2'!$D109,".",'Formulario PPGR2'!$E109,".",'Formulario PPGR2'!$F109))</f>
        <v/>
      </c>
      <c r="C109" s="259" t="str">
        <f>IF('Formulario PPGR2'!$G109="","",#REF!)</f>
        <v/>
      </c>
      <c r="D109" s="259" t="str">
        <f>IF('Formulario PPGR2'!$G109="","",#REF!)</f>
        <v/>
      </c>
      <c r="E109" s="259" t="str">
        <f>IF('Formulario PPGR2'!$G109="","",#REF!)</f>
        <v/>
      </c>
      <c r="F109" s="259" t="str">
        <f>IF('Formulario PPGR2'!$G109="","",#REF!)</f>
        <v/>
      </c>
      <c r="G109" s="248"/>
      <c r="H109" s="247" t="s">
        <v>1875</v>
      </c>
      <c r="I109" s="247" t="s">
        <v>1515</v>
      </c>
      <c r="J109" s="246"/>
      <c r="K109" s="261">
        <v>1</v>
      </c>
      <c r="L109" s="246">
        <v>1</v>
      </c>
      <c r="M109" s="246">
        <v>1</v>
      </c>
      <c r="N109" s="246">
        <v>1</v>
      </c>
      <c r="O109" s="246">
        <v>1</v>
      </c>
      <c r="P109" s="246">
        <v>1</v>
      </c>
      <c r="Q109" s="246">
        <v>1</v>
      </c>
      <c r="R109" s="246">
        <v>1</v>
      </c>
      <c r="S109" s="246">
        <v>1</v>
      </c>
      <c r="T109" s="246">
        <v>1</v>
      </c>
      <c r="U109" s="246"/>
      <c r="V109" s="249">
        <f>SUM('Formulario PPGR2'!$J109:$U109)</f>
        <v>10</v>
      </c>
      <c r="W109" s="256" t="s">
        <v>52</v>
      </c>
      <c r="X109" s="256" t="s">
        <v>61</v>
      </c>
      <c r="Y109" s="247"/>
      <c r="Z109" s="260" t="s">
        <v>1444</v>
      </c>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3"/>
      <c r="BA109" s="253"/>
      <c r="BB109" s="253"/>
    </row>
    <row r="110" spans="2:54" s="251" customFormat="1" ht="38.25" x14ac:dyDescent="0.2">
      <c r="B110" s="259" t="str">
        <f>IF('Formulario PPGR2'!$G110="","",CONCATENATE('Formulario PPGR2'!$C110,".",'Formulario PPGR2'!$D110,".",'Formulario PPGR2'!$E110,".",'Formulario PPGR2'!$F110))</f>
        <v/>
      </c>
      <c r="C110" s="259" t="str">
        <f>IF('Formulario PPGR2'!$G110="","",#REF!)</f>
        <v/>
      </c>
      <c r="D110" s="259" t="str">
        <f>IF('Formulario PPGR2'!$G110="","",#REF!)</f>
        <v/>
      </c>
      <c r="E110" s="259" t="str">
        <f>IF('Formulario PPGR2'!$G110="","",#REF!)</f>
        <v/>
      </c>
      <c r="F110" s="259" t="str">
        <f>IF('Formulario PPGR2'!$G110="","",#REF!)</f>
        <v/>
      </c>
      <c r="G110" s="248"/>
      <c r="H110" s="247" t="s">
        <v>1876</v>
      </c>
      <c r="I110" s="247" t="s">
        <v>1514</v>
      </c>
      <c r="J110" s="246"/>
      <c r="K110" s="246">
        <v>1</v>
      </c>
      <c r="L110" s="246">
        <v>1</v>
      </c>
      <c r="M110" s="246">
        <v>1</v>
      </c>
      <c r="N110" s="246"/>
      <c r="O110" s="246">
        <v>1</v>
      </c>
      <c r="P110" s="246">
        <v>1</v>
      </c>
      <c r="Q110" s="246">
        <v>1</v>
      </c>
      <c r="R110" s="246"/>
      <c r="S110" s="246">
        <v>1</v>
      </c>
      <c r="T110" s="246">
        <v>1</v>
      </c>
      <c r="U110" s="246">
        <v>1</v>
      </c>
      <c r="V110" s="249">
        <f>SUM('Formulario PPGR2'!$J110:$U110)</f>
        <v>9</v>
      </c>
      <c r="W110" s="256" t="s">
        <v>52</v>
      </c>
      <c r="X110" s="256" t="s">
        <v>51</v>
      </c>
      <c r="Y110" s="247"/>
      <c r="Z110" s="260" t="s">
        <v>1444</v>
      </c>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row>
    <row r="111" spans="2:54" s="251" customFormat="1" ht="114.75" x14ac:dyDescent="0.2">
      <c r="B111" s="259" t="e">
        <f>IF('Formulario PPGR2'!$G111="","",CONCATENATE('Formulario PPGR2'!$C111,".",'Formulario PPGR2'!$D111,".",'Formulario PPGR2'!$E111,".",'Formulario PPGR2'!$F111))</f>
        <v>#REF!</v>
      </c>
      <c r="C111" s="259" t="e">
        <f>IF('Formulario PPGR2'!$G111="","",#REF!)</f>
        <v>#REF!</v>
      </c>
      <c r="D111" s="259" t="e">
        <f>IF('Formulario PPGR2'!$G111="","",#REF!)</f>
        <v>#REF!</v>
      </c>
      <c r="E111" s="259" t="e">
        <f>IF('Formulario PPGR2'!$G111="","",#REF!)</f>
        <v>#REF!</v>
      </c>
      <c r="F111" s="259" t="e">
        <f>IF('Formulario PPGR2'!$G111="","",#REF!)</f>
        <v>#REF!</v>
      </c>
      <c r="G111" s="248" t="s">
        <v>1462</v>
      </c>
      <c r="H111" s="247" t="s">
        <v>1877</v>
      </c>
      <c r="I111" s="247" t="s">
        <v>1518</v>
      </c>
      <c r="J111" s="246"/>
      <c r="K111" s="246"/>
      <c r="L111" s="246"/>
      <c r="M111" s="246">
        <v>1</v>
      </c>
      <c r="N111" s="246"/>
      <c r="O111" s="246"/>
      <c r="P111" s="246">
        <v>1</v>
      </c>
      <c r="Q111" s="246"/>
      <c r="R111" s="246"/>
      <c r="S111" s="246">
        <v>1</v>
      </c>
      <c r="T111" s="246"/>
      <c r="U111" s="246"/>
      <c r="V111" s="249">
        <f>SUM('Formulario PPGR2'!$J111:$U111)</f>
        <v>3</v>
      </c>
      <c r="W111" s="256" t="s">
        <v>52</v>
      </c>
      <c r="X111" s="256" t="s">
        <v>54</v>
      </c>
      <c r="Y111" s="247"/>
      <c r="Z111" s="260" t="s">
        <v>1444</v>
      </c>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3"/>
      <c r="BA111" s="253"/>
      <c r="BB111" s="253"/>
    </row>
    <row r="112" spans="2:54" s="251" customFormat="1" ht="51" x14ac:dyDescent="0.2">
      <c r="B112" s="259" t="str">
        <f>IF('Formulario PPGR2'!$G112="","",CONCATENATE('Formulario PPGR2'!$C112,".",'Formulario PPGR2'!$D112,".",'Formulario PPGR2'!$E112,".",'Formulario PPGR2'!$F112))</f>
        <v/>
      </c>
      <c r="C112" s="259" t="str">
        <f>IF('Formulario PPGR2'!$G112="","",#REF!)</f>
        <v/>
      </c>
      <c r="D112" s="259" t="str">
        <f>IF('Formulario PPGR2'!$G112="","",#REF!)</f>
        <v/>
      </c>
      <c r="E112" s="259" t="str">
        <f>IF('Formulario PPGR2'!$G112="","",#REF!)</f>
        <v/>
      </c>
      <c r="F112" s="259" t="str">
        <f>IF('Formulario PPGR2'!$G112="","",#REF!)</f>
        <v/>
      </c>
      <c r="G112" s="248"/>
      <c r="H112" s="247" t="s">
        <v>1878</v>
      </c>
      <c r="I112" s="247" t="s">
        <v>1519</v>
      </c>
      <c r="J112" s="246"/>
      <c r="K112" s="246"/>
      <c r="L112" s="246">
        <v>1</v>
      </c>
      <c r="M112" s="246">
        <v>1</v>
      </c>
      <c r="N112" s="246">
        <v>1</v>
      </c>
      <c r="O112" s="246">
        <v>1</v>
      </c>
      <c r="P112" s="246">
        <v>1</v>
      </c>
      <c r="Q112" s="246">
        <v>1</v>
      </c>
      <c r="R112" s="246">
        <v>1</v>
      </c>
      <c r="S112" s="246">
        <v>1</v>
      </c>
      <c r="T112" s="246">
        <v>1</v>
      </c>
      <c r="U112" s="246">
        <v>1</v>
      </c>
      <c r="V112" s="249">
        <f>SUM('Formulario PPGR2'!$J112:$U112)</f>
        <v>10</v>
      </c>
      <c r="W112" s="256" t="s">
        <v>52</v>
      </c>
      <c r="X112" s="256" t="s">
        <v>51</v>
      </c>
      <c r="Y112" s="247"/>
      <c r="Z112" s="260" t="s">
        <v>1444</v>
      </c>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3"/>
      <c r="BA112" s="253"/>
      <c r="BB112" s="253"/>
    </row>
    <row r="113" spans="2:54" s="251" customFormat="1" ht="38.25" x14ac:dyDescent="0.2">
      <c r="B113" s="259" t="str">
        <f>IF('Formulario PPGR2'!$G113="","",CONCATENATE('Formulario PPGR2'!$C113,".",'Formulario PPGR2'!$D113,".",'Formulario PPGR2'!$E113,".",'Formulario PPGR2'!$F113))</f>
        <v/>
      </c>
      <c r="C113" s="259" t="str">
        <f>IF('Formulario PPGR2'!$G113="","",#REF!)</f>
        <v/>
      </c>
      <c r="D113" s="259" t="str">
        <f>IF('Formulario PPGR2'!$G113="","",#REF!)</f>
        <v/>
      </c>
      <c r="E113" s="259" t="str">
        <f>IF('Formulario PPGR2'!$G113="","",#REF!)</f>
        <v/>
      </c>
      <c r="F113" s="259" t="str">
        <f>IF('Formulario PPGR2'!$G113="","",#REF!)</f>
        <v/>
      </c>
      <c r="G113" s="248"/>
      <c r="H113" s="247" t="s">
        <v>1879</v>
      </c>
      <c r="I113" s="247" t="s">
        <v>1520</v>
      </c>
      <c r="J113" s="246"/>
      <c r="K113" s="246"/>
      <c r="L113" s="246">
        <v>1</v>
      </c>
      <c r="M113" s="246"/>
      <c r="N113" s="246"/>
      <c r="O113" s="246">
        <v>1</v>
      </c>
      <c r="P113" s="246"/>
      <c r="Q113" s="246"/>
      <c r="R113" s="246">
        <v>1</v>
      </c>
      <c r="S113" s="246"/>
      <c r="T113" s="246"/>
      <c r="U113" s="246">
        <v>1</v>
      </c>
      <c r="V113" s="249">
        <f>SUM('Formulario PPGR2'!$J113:$U113)</f>
        <v>4</v>
      </c>
      <c r="W113" s="256" t="s">
        <v>52</v>
      </c>
      <c r="X113" s="256" t="s">
        <v>51</v>
      </c>
      <c r="Y113" s="247"/>
      <c r="Z113" s="260" t="s">
        <v>1444</v>
      </c>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row>
    <row r="114" spans="2:54" s="251" customFormat="1" ht="51" x14ac:dyDescent="0.2">
      <c r="B114" s="259" t="str">
        <f>IF('Formulario PPGR2'!$G114="","",CONCATENATE('Formulario PPGR2'!$C114,".",'Formulario PPGR2'!$D114,".",'Formulario PPGR2'!$E114,".",'Formulario PPGR2'!$F114))</f>
        <v/>
      </c>
      <c r="C114" s="259" t="str">
        <f>IF('Formulario PPGR2'!$G114="","",#REF!)</f>
        <v/>
      </c>
      <c r="D114" s="259" t="str">
        <f>IF('Formulario PPGR2'!$G114="","",#REF!)</f>
        <v/>
      </c>
      <c r="E114" s="259" t="str">
        <f>IF('Formulario PPGR2'!$G114="","",#REF!)</f>
        <v/>
      </c>
      <c r="F114" s="259" t="str">
        <f>IF('Formulario PPGR2'!$G114="","",#REF!)</f>
        <v/>
      </c>
      <c r="G114" s="248"/>
      <c r="H114" s="247" t="s">
        <v>1880</v>
      </c>
      <c r="I114" s="247" t="s">
        <v>1521</v>
      </c>
      <c r="J114" s="246"/>
      <c r="K114" s="246"/>
      <c r="L114" s="246">
        <v>2</v>
      </c>
      <c r="M114" s="246"/>
      <c r="N114" s="246"/>
      <c r="O114" s="246">
        <v>2</v>
      </c>
      <c r="P114" s="246"/>
      <c r="Q114" s="246"/>
      <c r="R114" s="246">
        <v>2</v>
      </c>
      <c r="S114" s="246"/>
      <c r="T114" s="246"/>
      <c r="U114" s="246">
        <v>2</v>
      </c>
      <c r="V114" s="249">
        <f>SUM('Formulario PPGR2'!$J114:$U114)</f>
        <v>8</v>
      </c>
      <c r="W114" s="256" t="s">
        <v>52</v>
      </c>
      <c r="X114" s="256" t="s">
        <v>51</v>
      </c>
      <c r="Y114" s="247"/>
      <c r="Z114" s="260" t="s">
        <v>1444</v>
      </c>
      <c r="AA114" s="253"/>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3"/>
      <c r="BB114" s="253"/>
    </row>
    <row r="115" spans="2:54" s="251" customFormat="1" ht="63.75" x14ac:dyDescent="0.2">
      <c r="B115" s="259" t="str">
        <f>IF('Formulario PPGR2'!$G115="","",CONCATENATE('Formulario PPGR2'!$C115,".",'Formulario PPGR2'!$D115,".",'Formulario PPGR2'!$E115,".",'Formulario PPGR2'!$F115))</f>
        <v/>
      </c>
      <c r="C115" s="259" t="str">
        <f>IF('Formulario PPGR2'!$G115="","",#REF!)</f>
        <v/>
      </c>
      <c r="D115" s="259" t="str">
        <f>IF('Formulario PPGR2'!$G115="","",#REF!)</f>
        <v/>
      </c>
      <c r="E115" s="259" t="str">
        <f>IF('Formulario PPGR2'!$G115="","",#REF!)</f>
        <v/>
      </c>
      <c r="F115" s="259" t="str">
        <f>IF('Formulario PPGR2'!$G115="","",#REF!)</f>
        <v/>
      </c>
      <c r="G115" s="248"/>
      <c r="H115" s="247" t="s">
        <v>1881</v>
      </c>
      <c r="I115" s="247" t="s">
        <v>1522</v>
      </c>
      <c r="J115" s="246"/>
      <c r="K115" s="246"/>
      <c r="L115" s="246">
        <v>1</v>
      </c>
      <c r="M115" s="246">
        <v>1</v>
      </c>
      <c r="N115" s="246">
        <v>1</v>
      </c>
      <c r="O115" s="246">
        <v>1</v>
      </c>
      <c r="P115" s="246">
        <v>1</v>
      </c>
      <c r="Q115" s="246">
        <v>1</v>
      </c>
      <c r="R115" s="246">
        <v>1</v>
      </c>
      <c r="S115" s="246">
        <v>1</v>
      </c>
      <c r="T115" s="246">
        <v>1</v>
      </c>
      <c r="U115" s="246">
        <v>1</v>
      </c>
      <c r="V115" s="249">
        <f>SUM('Formulario PPGR2'!$J115:$U115)</f>
        <v>10</v>
      </c>
      <c r="W115" s="256" t="s">
        <v>52</v>
      </c>
      <c r="X115" s="256" t="s">
        <v>61</v>
      </c>
      <c r="Y115" s="247"/>
      <c r="Z115" s="260" t="s">
        <v>1444</v>
      </c>
      <c r="AA115" s="253"/>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3"/>
      <c r="BB115" s="253"/>
    </row>
    <row r="116" spans="2:54" s="251" customFormat="1" ht="51" x14ac:dyDescent="0.2">
      <c r="B116" s="259" t="str">
        <f>IF('Formulario PPGR2'!$G116="","",CONCATENATE('Formulario PPGR2'!$C116,".",'Formulario PPGR2'!$D116,".",'Formulario PPGR2'!$E116,".",'Formulario PPGR2'!$F116))</f>
        <v/>
      </c>
      <c r="C116" s="259" t="str">
        <f>IF('Formulario PPGR2'!$G116="","",#REF!)</f>
        <v/>
      </c>
      <c r="D116" s="259" t="str">
        <f>IF('Formulario PPGR2'!$G116="","",#REF!)</f>
        <v/>
      </c>
      <c r="E116" s="259" t="str">
        <f>IF('Formulario PPGR2'!$G116="","",#REF!)</f>
        <v/>
      </c>
      <c r="F116" s="259" t="str">
        <f>IF('Formulario PPGR2'!$G116="","",#REF!)</f>
        <v/>
      </c>
      <c r="G116" s="248"/>
      <c r="H116" s="247" t="s">
        <v>1882</v>
      </c>
      <c r="I116" s="247" t="s">
        <v>1523</v>
      </c>
      <c r="J116" s="246"/>
      <c r="K116" s="246">
        <v>1</v>
      </c>
      <c r="L116" s="246"/>
      <c r="M116" s="246"/>
      <c r="N116" s="246">
        <v>1</v>
      </c>
      <c r="O116" s="246"/>
      <c r="P116" s="246"/>
      <c r="Q116" s="246"/>
      <c r="R116" s="246">
        <v>1</v>
      </c>
      <c r="S116" s="246"/>
      <c r="T116" s="246"/>
      <c r="U116" s="246"/>
      <c r="V116" s="249">
        <f>SUM('Formulario PPGR2'!$J116:$U116)</f>
        <v>3</v>
      </c>
      <c r="W116" s="256" t="s">
        <v>52</v>
      </c>
      <c r="X116" s="256" t="s">
        <v>61</v>
      </c>
      <c r="Y116" s="247"/>
      <c r="Z116" s="260" t="s">
        <v>1444</v>
      </c>
      <c r="AA116" s="253"/>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3"/>
      <c r="BB116" s="253"/>
    </row>
    <row r="117" spans="2:54" s="251" customFormat="1" ht="51" x14ac:dyDescent="0.2">
      <c r="B117" s="259" t="str">
        <f>IF('Formulario PPGR2'!$G117="","",CONCATENATE('Formulario PPGR2'!$C117,".",'Formulario PPGR2'!$D117,".",'Formulario PPGR2'!$E117,".",'Formulario PPGR2'!$F117))</f>
        <v/>
      </c>
      <c r="C117" s="259" t="str">
        <f>IF('Formulario PPGR2'!$G117="","",#REF!)</f>
        <v/>
      </c>
      <c r="D117" s="259" t="str">
        <f>IF('Formulario PPGR2'!$G117="","",#REF!)</f>
        <v/>
      </c>
      <c r="E117" s="259" t="str">
        <f>IF('Formulario PPGR2'!$G117="","",#REF!)</f>
        <v/>
      </c>
      <c r="F117" s="259" t="str">
        <f>IF('Formulario PPGR2'!$G117="","",#REF!)</f>
        <v/>
      </c>
      <c r="G117" s="248"/>
      <c r="H117" s="247" t="s">
        <v>1883</v>
      </c>
      <c r="I117" s="247" t="s">
        <v>1524</v>
      </c>
      <c r="J117" s="246"/>
      <c r="K117" s="246"/>
      <c r="L117" s="246"/>
      <c r="M117" s="246"/>
      <c r="N117" s="246">
        <v>1</v>
      </c>
      <c r="O117" s="246"/>
      <c r="P117" s="246"/>
      <c r="Q117" s="246"/>
      <c r="R117" s="246">
        <v>1</v>
      </c>
      <c r="S117" s="246"/>
      <c r="T117" s="246"/>
      <c r="U117" s="246"/>
      <c r="V117" s="249">
        <f>SUM('Formulario PPGR2'!$J117:$U117)</f>
        <v>2</v>
      </c>
      <c r="W117" s="256" t="s">
        <v>52</v>
      </c>
      <c r="X117" s="256" t="s">
        <v>61</v>
      </c>
      <c r="Y117" s="247"/>
      <c r="Z117" s="260" t="s">
        <v>1444</v>
      </c>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row>
    <row r="118" spans="2:54" s="251" customFormat="1" ht="70.5" customHeight="1" x14ac:dyDescent="0.2">
      <c r="B118" s="259" t="e">
        <f>IF('Formulario PPGR2'!$G118="","",CONCATENATE('Formulario PPGR2'!$C118,".",'Formulario PPGR2'!$D118,".",'Formulario PPGR2'!$E118,".",'Formulario PPGR2'!$F118))</f>
        <v>#REF!</v>
      </c>
      <c r="C118" s="259"/>
      <c r="D118" s="259" t="e">
        <f>IF('Formulario PPGR2'!$G118="","",#REF!)</f>
        <v>#REF!</v>
      </c>
      <c r="E118" s="259" t="e">
        <f>IF('Formulario PPGR2'!$G118="","",#REF!)</f>
        <v>#REF!</v>
      </c>
      <c r="F118" s="259" t="e">
        <f>IF('Formulario PPGR2'!$G118="","",#REF!)</f>
        <v>#REF!</v>
      </c>
      <c r="G118" s="248" t="s">
        <v>1463</v>
      </c>
      <c r="H118" s="247" t="s">
        <v>1884</v>
      </c>
      <c r="I118" s="247" t="s">
        <v>1546</v>
      </c>
      <c r="J118" s="246"/>
      <c r="K118" s="246"/>
      <c r="L118" s="246"/>
      <c r="M118" s="246">
        <v>1</v>
      </c>
      <c r="N118" s="246"/>
      <c r="O118" s="246"/>
      <c r="P118" s="246"/>
      <c r="Q118" s="246">
        <v>1</v>
      </c>
      <c r="R118" s="246"/>
      <c r="S118" s="246"/>
      <c r="T118" s="246">
        <v>1</v>
      </c>
      <c r="U118" s="246"/>
      <c r="V118" s="249">
        <f>SUM('Formulario PPGR2'!$J118:$U118)</f>
        <v>3</v>
      </c>
      <c r="W118" s="256" t="s">
        <v>52</v>
      </c>
      <c r="X118" s="256" t="s">
        <v>61</v>
      </c>
      <c r="Y118" s="247"/>
      <c r="Z118" s="260" t="s">
        <v>1554</v>
      </c>
      <c r="AA118" s="253"/>
      <c r="AB118" s="253"/>
      <c r="AC118" s="253"/>
      <c r="AD118" s="253"/>
      <c r="AE118" s="253"/>
      <c r="AF118" s="253"/>
      <c r="AG118" s="253"/>
      <c r="AH118" s="253"/>
      <c r="AI118" s="253"/>
      <c r="AJ118" s="253"/>
      <c r="AK118" s="253"/>
      <c r="AL118" s="253"/>
      <c r="AM118" s="253"/>
      <c r="AN118" s="253"/>
      <c r="AO118" s="253"/>
      <c r="AP118" s="253"/>
      <c r="AQ118" s="253"/>
      <c r="AR118" s="253"/>
      <c r="AS118" s="253"/>
      <c r="AT118" s="253"/>
      <c r="AU118" s="253"/>
      <c r="AV118" s="253"/>
      <c r="AW118" s="253"/>
      <c r="AX118" s="253"/>
      <c r="AY118" s="253"/>
      <c r="AZ118" s="253"/>
      <c r="BA118" s="253"/>
      <c r="BB118" s="253"/>
    </row>
    <row r="119" spans="2:54" s="251" customFormat="1" ht="38.25" x14ac:dyDescent="0.2">
      <c r="B119" s="259" t="str">
        <f>IF('Formulario PPGR2'!$G119="","",CONCATENATE('Formulario PPGR2'!$C119,".",'Formulario PPGR2'!$D119,".",'Formulario PPGR2'!$E119,".",'Formulario PPGR2'!$F119))</f>
        <v/>
      </c>
      <c r="C119" s="259"/>
      <c r="D119" s="259" t="str">
        <f>IF('Formulario PPGR2'!$G119="","",#REF!)</f>
        <v/>
      </c>
      <c r="E119" s="259" t="str">
        <f>IF('Formulario PPGR2'!$G119="","",#REF!)</f>
        <v/>
      </c>
      <c r="F119" s="259" t="str">
        <f>IF('Formulario PPGR2'!$G119="","",#REF!)</f>
        <v/>
      </c>
      <c r="G119" s="248"/>
      <c r="H119" s="247" t="s">
        <v>1885</v>
      </c>
      <c r="I119" s="247" t="s">
        <v>1547</v>
      </c>
      <c r="J119" s="246"/>
      <c r="K119" s="246"/>
      <c r="L119" s="246">
        <v>1</v>
      </c>
      <c r="M119" s="246"/>
      <c r="N119" s="246"/>
      <c r="O119" s="246">
        <v>1</v>
      </c>
      <c r="P119" s="246"/>
      <c r="Q119" s="246"/>
      <c r="R119" s="246">
        <v>1</v>
      </c>
      <c r="S119" s="246"/>
      <c r="T119" s="246"/>
      <c r="U119" s="246">
        <v>1</v>
      </c>
      <c r="V119" s="249">
        <f>SUM('Formulario PPGR2'!$J119:$U119)</f>
        <v>4</v>
      </c>
      <c r="W119" s="256" t="s">
        <v>52</v>
      </c>
      <c r="X119" s="256" t="s">
        <v>61</v>
      </c>
      <c r="Y119" s="247"/>
      <c r="Z119" s="260" t="s">
        <v>1554</v>
      </c>
      <c r="AA119" s="253"/>
      <c r="AB119" s="253"/>
      <c r="AC119" s="253"/>
      <c r="AD119" s="253"/>
      <c r="AE119" s="253"/>
      <c r="AF119" s="253"/>
      <c r="AG119" s="253"/>
      <c r="AH119" s="253"/>
      <c r="AI119" s="253"/>
      <c r="AJ119" s="253"/>
      <c r="AK119" s="253"/>
      <c r="AL119" s="253"/>
      <c r="AM119" s="253"/>
      <c r="AN119" s="253"/>
      <c r="AO119" s="253"/>
      <c r="AP119" s="253"/>
      <c r="AQ119" s="253"/>
      <c r="AR119" s="253"/>
      <c r="AS119" s="253"/>
      <c r="AT119" s="253"/>
      <c r="AU119" s="253"/>
      <c r="AV119" s="253"/>
      <c r="AW119" s="253"/>
      <c r="AX119" s="253"/>
      <c r="AY119" s="253"/>
      <c r="AZ119" s="253"/>
      <c r="BA119" s="253"/>
      <c r="BB119" s="253"/>
    </row>
    <row r="120" spans="2:54" s="251" customFormat="1" ht="38.25" x14ac:dyDescent="0.2">
      <c r="B120" s="259" t="str">
        <f>IF('Formulario PPGR2'!$G120="","",CONCATENATE('Formulario PPGR2'!$C120,".",'Formulario PPGR2'!$D120,".",'Formulario PPGR2'!$E120,".",'Formulario PPGR2'!$F120))</f>
        <v/>
      </c>
      <c r="C120" s="259"/>
      <c r="D120" s="259" t="str">
        <f>IF('Formulario PPGR2'!$G120="","",#REF!)</f>
        <v/>
      </c>
      <c r="E120" s="259" t="str">
        <f>IF('Formulario PPGR2'!$G120="","",#REF!)</f>
        <v/>
      </c>
      <c r="F120" s="259" t="str">
        <f>IF('Formulario PPGR2'!$G120="","",#REF!)</f>
        <v/>
      </c>
      <c r="G120" s="248"/>
      <c r="H120" s="247" t="s">
        <v>1886</v>
      </c>
      <c r="I120" s="247" t="s">
        <v>1548</v>
      </c>
      <c r="J120" s="246"/>
      <c r="K120" s="246"/>
      <c r="L120" s="246">
        <v>1</v>
      </c>
      <c r="M120" s="246"/>
      <c r="N120" s="246"/>
      <c r="O120" s="246">
        <v>1</v>
      </c>
      <c r="P120" s="246"/>
      <c r="Q120" s="246"/>
      <c r="R120" s="246">
        <v>1</v>
      </c>
      <c r="S120" s="246"/>
      <c r="T120" s="246">
        <v>1</v>
      </c>
      <c r="U120" s="246"/>
      <c r="V120" s="249">
        <f>SUM('Formulario PPGR2'!$J120:$U120)</f>
        <v>4</v>
      </c>
      <c r="W120" s="256" t="s">
        <v>52</v>
      </c>
      <c r="X120" s="256" t="s">
        <v>51</v>
      </c>
      <c r="Y120" s="247"/>
      <c r="Z120" s="260" t="s">
        <v>1554</v>
      </c>
      <c r="AA120" s="253"/>
      <c r="AB120" s="253"/>
      <c r="AC120" s="253"/>
      <c r="AD120" s="253"/>
      <c r="AE120" s="253"/>
      <c r="AF120" s="253"/>
      <c r="AG120" s="253"/>
      <c r="AH120" s="253"/>
      <c r="AI120" s="253"/>
      <c r="AJ120" s="253"/>
      <c r="AK120" s="253"/>
      <c r="AL120" s="253"/>
      <c r="AM120" s="253"/>
      <c r="AN120" s="253"/>
      <c r="AO120" s="253"/>
      <c r="AP120" s="253"/>
      <c r="AQ120" s="253"/>
      <c r="AR120" s="253"/>
      <c r="AS120" s="253"/>
      <c r="AT120" s="253"/>
      <c r="AU120" s="253"/>
      <c r="AV120" s="253"/>
      <c r="AW120" s="253"/>
      <c r="AX120" s="253"/>
      <c r="AY120" s="253"/>
      <c r="AZ120" s="253"/>
      <c r="BA120" s="253"/>
      <c r="BB120" s="253"/>
    </row>
    <row r="121" spans="2:54" s="251" customFormat="1" ht="51" x14ac:dyDescent="0.2">
      <c r="B121" s="259" t="str">
        <f>IF('Formulario PPGR2'!$G121="","",CONCATENATE('Formulario PPGR2'!$C121,".",'Formulario PPGR2'!$D121,".",'Formulario PPGR2'!$E121,".",'Formulario PPGR2'!$F121))</f>
        <v/>
      </c>
      <c r="C121" s="259"/>
      <c r="D121" s="259" t="str">
        <f>IF('Formulario PPGR2'!$G121="","",#REF!)</f>
        <v/>
      </c>
      <c r="E121" s="259" t="str">
        <f>IF('Formulario PPGR2'!$G121="","",#REF!)</f>
        <v/>
      </c>
      <c r="F121" s="259" t="str">
        <f>IF('Formulario PPGR2'!$G121="","",#REF!)</f>
        <v/>
      </c>
      <c r="G121" s="248"/>
      <c r="H121" s="247" t="s">
        <v>1887</v>
      </c>
      <c r="I121" s="247" t="s">
        <v>1549</v>
      </c>
      <c r="J121" s="246"/>
      <c r="K121" s="246"/>
      <c r="L121" s="246">
        <v>1</v>
      </c>
      <c r="M121" s="246"/>
      <c r="N121" s="246"/>
      <c r="O121" s="246">
        <v>1</v>
      </c>
      <c r="P121" s="246"/>
      <c r="Q121" s="246"/>
      <c r="R121" s="246">
        <v>1</v>
      </c>
      <c r="S121" s="246"/>
      <c r="T121" s="246"/>
      <c r="U121" s="246">
        <v>1</v>
      </c>
      <c r="V121" s="249">
        <f>SUM('Formulario PPGR2'!$J121:$U121)</f>
        <v>4</v>
      </c>
      <c r="W121" s="256" t="s">
        <v>52</v>
      </c>
      <c r="X121" s="256" t="s">
        <v>51</v>
      </c>
      <c r="Y121" s="247"/>
      <c r="Z121" s="260" t="s">
        <v>1554</v>
      </c>
      <c r="AA121" s="253"/>
      <c r="AB121" s="253"/>
      <c r="AC121" s="253"/>
      <c r="AD121" s="253"/>
      <c r="AE121" s="253"/>
      <c r="AF121" s="253"/>
      <c r="AG121" s="253"/>
      <c r="AH121" s="253"/>
      <c r="AI121" s="253"/>
      <c r="AJ121" s="253"/>
      <c r="AK121" s="253"/>
      <c r="AL121" s="253"/>
      <c r="AM121" s="253"/>
      <c r="AN121" s="253"/>
      <c r="AO121" s="253"/>
      <c r="AP121" s="253"/>
      <c r="AQ121" s="253"/>
      <c r="AR121" s="253"/>
      <c r="AS121" s="253"/>
      <c r="AT121" s="253"/>
      <c r="AU121" s="253"/>
      <c r="AV121" s="253"/>
      <c r="AW121" s="253"/>
      <c r="AX121" s="253"/>
      <c r="AY121" s="253"/>
      <c r="AZ121" s="253"/>
      <c r="BA121" s="253"/>
      <c r="BB121" s="253"/>
    </row>
    <row r="122" spans="2:54" s="251" customFormat="1" ht="51" x14ac:dyDescent="0.2">
      <c r="B122" s="259" t="str">
        <f>IF('Formulario PPGR2'!$G122="","",CONCATENATE('Formulario PPGR2'!$C122,".",'Formulario PPGR2'!$D122,".",'Formulario PPGR2'!$E122,".",'Formulario PPGR2'!$F122))</f>
        <v/>
      </c>
      <c r="C122" s="259"/>
      <c r="D122" s="259" t="str">
        <f>IF('Formulario PPGR2'!$G122="","",#REF!)</f>
        <v/>
      </c>
      <c r="E122" s="259" t="str">
        <f>IF('Formulario PPGR2'!$G122="","",#REF!)</f>
        <v/>
      </c>
      <c r="F122" s="259" t="str">
        <f>IF('Formulario PPGR2'!$G122="","",#REF!)</f>
        <v/>
      </c>
      <c r="G122" s="248"/>
      <c r="H122" s="247" t="s">
        <v>1888</v>
      </c>
      <c r="I122" s="247" t="s">
        <v>1550</v>
      </c>
      <c r="J122" s="246"/>
      <c r="K122" s="246"/>
      <c r="L122" s="246"/>
      <c r="M122" s="246"/>
      <c r="N122" s="246">
        <v>1</v>
      </c>
      <c r="O122" s="246"/>
      <c r="P122" s="246"/>
      <c r="Q122" s="246"/>
      <c r="R122" s="246"/>
      <c r="S122" s="246"/>
      <c r="T122" s="246"/>
      <c r="U122" s="246"/>
      <c r="V122" s="249">
        <f>SUM('Formulario PPGR2'!$J122:$U122)</f>
        <v>1</v>
      </c>
      <c r="W122" s="256" t="s">
        <v>52</v>
      </c>
      <c r="X122" s="256" t="s">
        <v>54</v>
      </c>
      <c r="Y122" s="247"/>
      <c r="Z122" s="260" t="s">
        <v>1554</v>
      </c>
      <c r="AA122" s="253"/>
      <c r="AB122" s="253"/>
      <c r="AC122" s="253"/>
      <c r="AD122" s="253"/>
      <c r="AE122" s="253"/>
      <c r="AF122" s="253"/>
      <c r="AG122" s="253"/>
      <c r="AH122" s="253"/>
      <c r="AI122" s="253"/>
      <c r="AJ122" s="253"/>
      <c r="AK122" s="253"/>
      <c r="AL122" s="253"/>
      <c r="AM122" s="253"/>
      <c r="AN122" s="253"/>
      <c r="AO122" s="253"/>
      <c r="AP122" s="253"/>
      <c r="AQ122" s="253"/>
      <c r="AR122" s="253"/>
      <c r="AS122" s="253"/>
      <c r="AT122" s="253"/>
      <c r="AU122" s="253"/>
      <c r="AV122" s="253"/>
      <c r="AW122" s="253"/>
      <c r="AX122" s="253"/>
      <c r="AY122" s="253"/>
      <c r="AZ122" s="253"/>
      <c r="BA122" s="253"/>
      <c r="BB122" s="253"/>
    </row>
    <row r="123" spans="2:54" s="251" customFormat="1" ht="38.25" x14ac:dyDescent="0.2">
      <c r="B123" s="259" t="str">
        <f>IF('Formulario PPGR2'!$G123="","",CONCATENATE('Formulario PPGR2'!$C123,".",'Formulario PPGR2'!$D123,".",'Formulario PPGR2'!$E123,".",'Formulario PPGR2'!$F123))</f>
        <v/>
      </c>
      <c r="C123" s="259"/>
      <c r="D123" s="259" t="str">
        <f>IF('Formulario PPGR2'!$G123="","",#REF!)</f>
        <v/>
      </c>
      <c r="E123" s="259" t="str">
        <f>IF('Formulario PPGR2'!$G123="","",#REF!)</f>
        <v/>
      </c>
      <c r="F123" s="259" t="str">
        <f>IF('Formulario PPGR2'!$G123="","",#REF!)</f>
        <v/>
      </c>
      <c r="G123" s="248"/>
      <c r="H123" s="247" t="s">
        <v>1889</v>
      </c>
      <c r="I123" s="247" t="s">
        <v>1551</v>
      </c>
      <c r="J123" s="246"/>
      <c r="K123" s="246">
        <v>1</v>
      </c>
      <c r="L123" s="246"/>
      <c r="M123" s="246"/>
      <c r="N123" s="246">
        <v>1</v>
      </c>
      <c r="O123" s="246"/>
      <c r="P123" s="246"/>
      <c r="Q123" s="246">
        <v>1</v>
      </c>
      <c r="R123" s="246"/>
      <c r="S123" s="246"/>
      <c r="T123" s="246">
        <v>1</v>
      </c>
      <c r="U123" s="246"/>
      <c r="V123" s="249">
        <f>SUM('Formulario PPGR2'!$J123:$U123)</f>
        <v>4</v>
      </c>
      <c r="W123" s="256" t="s">
        <v>52</v>
      </c>
      <c r="X123" s="256" t="s">
        <v>51</v>
      </c>
      <c r="Y123" s="247"/>
      <c r="Z123" s="260" t="s">
        <v>1554</v>
      </c>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3"/>
      <c r="BB123" s="253"/>
    </row>
    <row r="124" spans="2:54" s="251" customFormat="1" ht="38.25" x14ac:dyDescent="0.2">
      <c r="B124" s="259" t="str">
        <f>IF('Formulario PPGR2'!$G124="","",CONCATENATE('Formulario PPGR2'!$C124,".",'Formulario PPGR2'!$D124,".",'Formulario PPGR2'!$E124,".",'Formulario PPGR2'!$F124))</f>
        <v/>
      </c>
      <c r="C124" s="259"/>
      <c r="D124" s="259" t="str">
        <f>IF('Formulario PPGR2'!$G124="","",#REF!)</f>
        <v/>
      </c>
      <c r="E124" s="259" t="str">
        <f>IF('Formulario PPGR2'!$G124="","",#REF!)</f>
        <v/>
      </c>
      <c r="F124" s="259" t="str">
        <f>IF('Formulario PPGR2'!$G124="","",#REF!)</f>
        <v/>
      </c>
      <c r="G124" s="248"/>
      <c r="H124" s="247" t="s">
        <v>1890</v>
      </c>
      <c r="I124" s="247" t="s">
        <v>1552</v>
      </c>
      <c r="J124" s="246"/>
      <c r="K124" s="246"/>
      <c r="L124" s="246">
        <v>1</v>
      </c>
      <c r="M124" s="246"/>
      <c r="N124" s="246"/>
      <c r="O124" s="246">
        <v>1</v>
      </c>
      <c r="P124" s="246"/>
      <c r="Q124" s="246"/>
      <c r="R124" s="246">
        <v>1</v>
      </c>
      <c r="S124" s="246"/>
      <c r="T124" s="246"/>
      <c r="U124" s="246">
        <v>1</v>
      </c>
      <c r="V124" s="249">
        <f>SUM('Formulario PPGR2'!$J124:$U124)</f>
        <v>4</v>
      </c>
      <c r="W124" s="256" t="s">
        <v>52</v>
      </c>
      <c r="X124" s="256" t="s">
        <v>51</v>
      </c>
      <c r="Y124" s="247"/>
      <c r="Z124" s="260" t="s">
        <v>1554</v>
      </c>
      <c r="AA124" s="253"/>
      <c r="AB124" s="253"/>
      <c r="AC124" s="253"/>
      <c r="AD124" s="253"/>
      <c r="AE124" s="253"/>
      <c r="AF124" s="253"/>
      <c r="AG124" s="253"/>
      <c r="AH124" s="253"/>
      <c r="AI124" s="253"/>
      <c r="AJ124" s="253"/>
      <c r="AK124" s="253"/>
      <c r="AL124" s="253"/>
      <c r="AM124" s="253"/>
      <c r="AN124" s="253"/>
      <c r="AO124" s="253"/>
      <c r="AP124" s="253"/>
      <c r="AQ124" s="253"/>
      <c r="AR124" s="253"/>
      <c r="AS124" s="253"/>
      <c r="AT124" s="253"/>
      <c r="AU124" s="253"/>
      <c r="AV124" s="253"/>
      <c r="AW124" s="253"/>
      <c r="AX124" s="253"/>
      <c r="AY124" s="253"/>
      <c r="AZ124" s="253"/>
      <c r="BA124" s="253"/>
      <c r="BB124" s="253"/>
    </row>
    <row r="125" spans="2:54" s="251" customFormat="1" ht="38.25" x14ac:dyDescent="0.2">
      <c r="B125" s="259" t="str">
        <f>IF('Formulario PPGR2'!$G125="","",CONCATENATE('Formulario PPGR2'!$C125,".",'Formulario PPGR2'!$D125,".",'Formulario PPGR2'!$E125,".",'Formulario PPGR2'!$F125))</f>
        <v/>
      </c>
      <c r="C125" s="259"/>
      <c r="D125" s="259" t="str">
        <f>IF('Formulario PPGR2'!$G125="","",#REF!)</f>
        <v/>
      </c>
      <c r="E125" s="259" t="str">
        <f>IF('Formulario PPGR2'!$G125="","",#REF!)</f>
        <v/>
      </c>
      <c r="F125" s="259" t="str">
        <f>IF('Formulario PPGR2'!$G125="","",#REF!)</f>
        <v/>
      </c>
      <c r="G125" s="248"/>
      <c r="H125" s="247" t="s">
        <v>1891</v>
      </c>
      <c r="I125" s="247" t="s">
        <v>1553</v>
      </c>
      <c r="J125" s="246"/>
      <c r="K125" s="246">
        <v>1</v>
      </c>
      <c r="L125" s="246"/>
      <c r="M125" s="246"/>
      <c r="N125" s="246"/>
      <c r="O125" s="246">
        <v>1</v>
      </c>
      <c r="P125" s="246"/>
      <c r="Q125" s="246"/>
      <c r="R125" s="246"/>
      <c r="S125" s="246">
        <v>1</v>
      </c>
      <c r="T125" s="246"/>
      <c r="U125" s="246"/>
      <c r="V125" s="249">
        <f>SUM('Formulario PPGR2'!$J125:$U125)</f>
        <v>3</v>
      </c>
      <c r="W125" s="256" t="s">
        <v>52</v>
      </c>
      <c r="X125" s="256" t="s">
        <v>51</v>
      </c>
      <c r="Y125" s="247"/>
      <c r="Z125" s="260" t="s">
        <v>1554</v>
      </c>
      <c r="AA125" s="253"/>
      <c r="AB125" s="253"/>
      <c r="AC125" s="253"/>
      <c r="AD125" s="253"/>
      <c r="AE125" s="253"/>
      <c r="AF125" s="253"/>
      <c r="AG125" s="253"/>
      <c r="AH125" s="253"/>
      <c r="AI125" s="253"/>
      <c r="AJ125" s="253"/>
      <c r="AK125" s="253"/>
      <c r="AL125" s="253"/>
      <c r="AM125" s="253"/>
      <c r="AN125" s="253"/>
      <c r="AO125" s="253"/>
      <c r="AP125" s="253"/>
      <c r="AQ125" s="253"/>
      <c r="AR125" s="253"/>
      <c r="AS125" s="253"/>
      <c r="AT125" s="253"/>
      <c r="AU125" s="253"/>
      <c r="AV125" s="253"/>
      <c r="AW125" s="253"/>
      <c r="AX125" s="253"/>
      <c r="AY125" s="253"/>
      <c r="AZ125" s="253"/>
      <c r="BA125" s="253"/>
      <c r="BB125" s="253"/>
    </row>
    <row r="126" spans="2:54" s="251" customFormat="1" ht="63.75" customHeight="1" x14ac:dyDescent="0.2">
      <c r="B126" s="259" t="e">
        <f>IF('Formulario PPGR2'!$G126="","",CONCATENATE('Formulario PPGR2'!$C126,".",'Formulario PPGR2'!$D126,".",'Formulario PPGR2'!$E126,".",'Formulario PPGR2'!$F126))</f>
        <v>#REF!</v>
      </c>
      <c r="C126" s="259"/>
      <c r="D126" s="259" t="e">
        <f>IF('Formulario PPGR2'!$G126="","",#REF!)</f>
        <v>#REF!</v>
      </c>
      <c r="E126" s="259" t="e">
        <f>IF('Formulario PPGR2'!$G126="","",#REF!)</f>
        <v>#REF!</v>
      </c>
      <c r="F126" s="259" t="e">
        <f>IF('Formulario PPGR2'!$G126="","",#REF!)</f>
        <v>#REF!</v>
      </c>
      <c r="G126" s="248" t="s">
        <v>1464</v>
      </c>
      <c r="H126" s="247" t="s">
        <v>1892</v>
      </c>
      <c r="I126" s="247" t="s">
        <v>1555</v>
      </c>
      <c r="J126" s="246"/>
      <c r="K126" s="246"/>
      <c r="L126" s="246"/>
      <c r="M126" s="246"/>
      <c r="N126" s="246"/>
      <c r="O126" s="246">
        <v>1</v>
      </c>
      <c r="P126" s="246"/>
      <c r="Q126" s="246"/>
      <c r="R126" s="246"/>
      <c r="S126" s="246"/>
      <c r="T126" s="246"/>
      <c r="U126" s="246"/>
      <c r="V126" s="249">
        <f>SUM('Formulario PPGR2'!$J126:$U126)</f>
        <v>1</v>
      </c>
      <c r="W126" s="256" t="s">
        <v>55</v>
      </c>
      <c r="X126" s="256"/>
      <c r="Y126" s="247"/>
      <c r="Z126" s="260" t="s">
        <v>1554</v>
      </c>
      <c r="AA126" s="253"/>
      <c r="AB126" s="253"/>
      <c r="AC126" s="253"/>
      <c r="AD126" s="253"/>
      <c r="AE126" s="253"/>
      <c r="AF126" s="253"/>
      <c r="AG126" s="253"/>
      <c r="AH126" s="253"/>
      <c r="AI126" s="253"/>
      <c r="AJ126" s="253"/>
      <c r="AK126" s="253"/>
      <c r="AL126" s="253"/>
      <c r="AM126" s="253"/>
      <c r="AN126" s="253"/>
      <c r="AO126" s="253"/>
      <c r="AP126" s="253"/>
      <c r="AQ126" s="253"/>
      <c r="AR126" s="253"/>
      <c r="AS126" s="253"/>
      <c r="AT126" s="253"/>
      <c r="AU126" s="253"/>
      <c r="AV126" s="253"/>
      <c r="AW126" s="253"/>
      <c r="AX126" s="253"/>
      <c r="AY126" s="253"/>
      <c r="AZ126" s="253"/>
      <c r="BA126" s="253"/>
      <c r="BB126" s="253"/>
    </row>
    <row r="127" spans="2:54" s="251" customFormat="1" ht="38.25" x14ac:dyDescent="0.2">
      <c r="B127" s="259" t="str">
        <f>IF('Formulario PPGR2'!$G127="","",CONCATENATE('Formulario PPGR2'!$C127,".",'Formulario PPGR2'!$D127,".",'Formulario PPGR2'!$E127,".",'Formulario PPGR2'!$F127))</f>
        <v/>
      </c>
      <c r="C127" s="259"/>
      <c r="D127" s="259" t="str">
        <f>IF('Formulario PPGR2'!$G127="","",#REF!)</f>
        <v/>
      </c>
      <c r="E127" s="259" t="str">
        <f>IF('Formulario PPGR2'!$G127="","",#REF!)</f>
        <v/>
      </c>
      <c r="F127" s="259" t="str">
        <f>IF('Formulario PPGR2'!$G127="","",#REF!)</f>
        <v/>
      </c>
      <c r="G127" s="248"/>
      <c r="H127" s="247" t="s">
        <v>1893</v>
      </c>
      <c r="I127" s="247" t="s">
        <v>1556</v>
      </c>
      <c r="J127" s="246"/>
      <c r="K127" s="246"/>
      <c r="L127" s="246"/>
      <c r="M127" s="246"/>
      <c r="N127" s="246"/>
      <c r="O127" s="246"/>
      <c r="P127" s="246"/>
      <c r="Q127" s="246"/>
      <c r="R127" s="246"/>
      <c r="S127" s="246">
        <v>1</v>
      </c>
      <c r="T127" s="246"/>
      <c r="U127" s="246"/>
      <c r="V127" s="249">
        <f>SUM('Formulario PPGR2'!$J127:$U127)</f>
        <v>1</v>
      </c>
      <c r="W127" s="256" t="s">
        <v>52</v>
      </c>
      <c r="X127" s="256" t="s">
        <v>51</v>
      </c>
      <c r="Y127" s="247"/>
      <c r="Z127" s="260" t="s">
        <v>1554</v>
      </c>
      <c r="AA127" s="253"/>
      <c r="AB127" s="253"/>
      <c r="AC127" s="253"/>
      <c r="AD127" s="253"/>
      <c r="AE127" s="253"/>
      <c r="AF127" s="253"/>
      <c r="AG127" s="253"/>
      <c r="AH127" s="253"/>
      <c r="AI127" s="253"/>
      <c r="AJ127" s="253"/>
      <c r="AK127" s="253"/>
      <c r="AL127" s="253"/>
      <c r="AM127" s="253"/>
      <c r="AN127" s="253"/>
      <c r="AO127" s="253"/>
      <c r="AP127" s="253"/>
      <c r="AQ127" s="253"/>
      <c r="AR127" s="253"/>
      <c r="AS127" s="253"/>
      <c r="AT127" s="253"/>
      <c r="AU127" s="253"/>
      <c r="AV127" s="253"/>
      <c r="AW127" s="253"/>
      <c r="AX127" s="253"/>
      <c r="AY127" s="253"/>
      <c r="AZ127" s="253"/>
      <c r="BA127" s="253"/>
      <c r="BB127" s="253"/>
    </row>
    <row r="128" spans="2:54" s="251" customFormat="1" ht="25.5" x14ac:dyDescent="0.2">
      <c r="B128" s="259" t="str">
        <f>IF('Formulario PPGR2'!$G128="","",CONCATENATE('Formulario PPGR2'!$C128,".",'Formulario PPGR2'!$D128,".",'Formulario PPGR2'!$E128,".",'Formulario PPGR2'!$F128))</f>
        <v/>
      </c>
      <c r="C128" s="259"/>
      <c r="D128" s="259" t="str">
        <f>IF('Formulario PPGR2'!$G128="","",#REF!)</f>
        <v/>
      </c>
      <c r="E128" s="259" t="str">
        <f>IF('Formulario PPGR2'!$G128="","",#REF!)</f>
        <v/>
      </c>
      <c r="F128" s="259" t="str">
        <f>IF('Formulario PPGR2'!$G128="","",#REF!)</f>
        <v/>
      </c>
      <c r="G128" s="248"/>
      <c r="H128" s="247" t="s">
        <v>1894</v>
      </c>
      <c r="I128" s="247" t="s">
        <v>1557</v>
      </c>
      <c r="J128" s="246"/>
      <c r="K128" s="246"/>
      <c r="L128" s="246"/>
      <c r="M128" s="246"/>
      <c r="N128" s="246"/>
      <c r="O128" s="246"/>
      <c r="P128" s="246"/>
      <c r="Q128" s="246"/>
      <c r="R128" s="246"/>
      <c r="S128" s="246"/>
      <c r="T128" s="246"/>
      <c r="U128" s="246">
        <v>1</v>
      </c>
      <c r="V128" s="249">
        <f>SUM('Formulario PPGR2'!$J128:$U128)</f>
        <v>1</v>
      </c>
      <c r="W128" s="256" t="s">
        <v>52</v>
      </c>
      <c r="X128" s="256" t="s">
        <v>60</v>
      </c>
      <c r="Y128" s="247"/>
      <c r="Z128" s="260" t="s">
        <v>1554</v>
      </c>
      <c r="AA128" s="253"/>
      <c r="AB128" s="253"/>
      <c r="AC128" s="253"/>
      <c r="AD128" s="253"/>
      <c r="AE128" s="253"/>
      <c r="AF128" s="253"/>
      <c r="AG128" s="253"/>
      <c r="AH128" s="253"/>
      <c r="AI128" s="253"/>
      <c r="AJ128" s="253"/>
      <c r="AK128" s="253"/>
      <c r="AL128" s="253"/>
      <c r="AM128" s="253"/>
      <c r="AN128" s="253"/>
      <c r="AO128" s="253"/>
      <c r="AP128" s="253"/>
      <c r="AQ128" s="253"/>
      <c r="AR128" s="253"/>
      <c r="AS128" s="253"/>
      <c r="AT128" s="253"/>
      <c r="AU128" s="253"/>
      <c r="AV128" s="253"/>
      <c r="AW128" s="253"/>
      <c r="AX128" s="253"/>
      <c r="AY128" s="253"/>
      <c r="AZ128" s="253"/>
      <c r="BA128" s="253"/>
      <c r="BB128" s="253"/>
    </row>
    <row r="129" spans="2:54" s="251" customFormat="1" ht="25.5" x14ac:dyDescent="0.2">
      <c r="B129" s="259" t="str">
        <f>IF('Formulario PPGR2'!$G129="","",CONCATENATE('Formulario PPGR2'!$C129,".",'Formulario PPGR2'!$D129,".",'Formulario PPGR2'!$E129,".",'Formulario PPGR2'!$F129))</f>
        <v/>
      </c>
      <c r="C129" s="259"/>
      <c r="D129" s="259" t="str">
        <f>IF('Formulario PPGR2'!$G129="","",#REF!)</f>
        <v/>
      </c>
      <c r="E129" s="259" t="str">
        <f>IF('Formulario PPGR2'!$G129="","",#REF!)</f>
        <v/>
      </c>
      <c r="F129" s="259" t="str">
        <f>IF('Formulario PPGR2'!$G129="","",#REF!)</f>
        <v/>
      </c>
      <c r="G129" s="248"/>
      <c r="H129" s="247" t="s">
        <v>1895</v>
      </c>
      <c r="I129" s="247" t="s">
        <v>1558</v>
      </c>
      <c r="J129" s="246"/>
      <c r="K129" s="246"/>
      <c r="L129" s="246">
        <v>1</v>
      </c>
      <c r="M129" s="246"/>
      <c r="N129" s="246"/>
      <c r="O129" s="246"/>
      <c r="P129" s="246"/>
      <c r="Q129" s="246"/>
      <c r="R129" s="246"/>
      <c r="S129" s="246"/>
      <c r="T129" s="246"/>
      <c r="U129" s="246"/>
      <c r="V129" s="249">
        <f>SUM('Formulario PPGR2'!$J129:$U129)</f>
        <v>1</v>
      </c>
      <c r="W129" s="256" t="s">
        <v>52</v>
      </c>
      <c r="X129" s="256" t="s">
        <v>60</v>
      </c>
      <c r="Y129" s="247"/>
      <c r="Z129" s="260" t="s">
        <v>1554</v>
      </c>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row>
    <row r="130" spans="2:54" s="251" customFormat="1" ht="38.25" x14ac:dyDescent="0.2">
      <c r="B130" s="259" t="str">
        <f>IF('Formulario PPGR2'!$G130="","",CONCATENATE('Formulario PPGR2'!$C130,".",'Formulario PPGR2'!$D130,".",'Formulario PPGR2'!$E130,".",'Formulario PPGR2'!$F130))</f>
        <v/>
      </c>
      <c r="C130" s="259"/>
      <c r="D130" s="259" t="str">
        <f>IF('Formulario PPGR2'!$G130="","",#REF!)</f>
        <v/>
      </c>
      <c r="E130" s="259" t="str">
        <f>IF('Formulario PPGR2'!$G130="","",#REF!)</f>
        <v/>
      </c>
      <c r="F130" s="259" t="str">
        <f>IF('Formulario PPGR2'!$G130="","",#REF!)</f>
        <v/>
      </c>
      <c r="G130" s="248"/>
      <c r="H130" s="247" t="s">
        <v>1896</v>
      </c>
      <c r="I130" s="247" t="s">
        <v>1559</v>
      </c>
      <c r="J130" s="246"/>
      <c r="K130" s="246"/>
      <c r="L130" s="246"/>
      <c r="M130" s="246"/>
      <c r="N130" s="246">
        <v>1</v>
      </c>
      <c r="O130" s="246"/>
      <c r="P130" s="246"/>
      <c r="Q130" s="246"/>
      <c r="R130" s="246"/>
      <c r="S130" s="246"/>
      <c r="T130" s="246"/>
      <c r="U130" s="246"/>
      <c r="V130" s="249">
        <f>SUM('Formulario PPGR2'!$J130:$U130)</f>
        <v>1</v>
      </c>
      <c r="W130" s="256" t="s">
        <v>52</v>
      </c>
      <c r="X130" s="256" t="s">
        <v>60</v>
      </c>
      <c r="Y130" s="247"/>
      <c r="Z130" s="260" t="s">
        <v>1554</v>
      </c>
      <c r="AA130" s="253"/>
      <c r="AB130" s="253"/>
      <c r="AC130" s="253"/>
      <c r="AD130" s="253"/>
      <c r="AE130" s="253"/>
      <c r="AF130" s="253"/>
      <c r="AG130" s="253"/>
      <c r="AH130" s="253"/>
      <c r="AI130" s="253"/>
      <c r="AJ130" s="253"/>
      <c r="AK130" s="253"/>
      <c r="AL130" s="253"/>
      <c r="AM130" s="253"/>
      <c r="AN130" s="253"/>
      <c r="AO130" s="253"/>
      <c r="AP130" s="253"/>
      <c r="AQ130" s="253"/>
      <c r="AR130" s="253"/>
      <c r="AS130" s="253"/>
      <c r="AT130" s="253"/>
      <c r="AU130" s="253"/>
      <c r="AV130" s="253"/>
      <c r="AW130" s="253"/>
      <c r="AX130" s="253"/>
      <c r="AY130" s="253"/>
      <c r="AZ130" s="253"/>
      <c r="BA130" s="253"/>
      <c r="BB130" s="253"/>
    </row>
    <row r="131" spans="2:54" s="251" customFormat="1" ht="51" x14ac:dyDescent="0.2">
      <c r="B131" s="259" t="e">
        <f>IF('Formulario PPGR2'!$G131="","",CONCATENATE('Formulario PPGR2'!$C131,".",'Formulario PPGR2'!$D131,".",'Formulario PPGR2'!$E131,".",'Formulario PPGR2'!$F131))</f>
        <v>#REF!</v>
      </c>
      <c r="C131" s="259"/>
      <c r="D131" s="259" t="e">
        <f>IF('Formulario PPGR2'!$G131="","",#REF!)</f>
        <v>#REF!</v>
      </c>
      <c r="E131" s="259" t="e">
        <f>IF('Formulario PPGR2'!$G131="","",#REF!)</f>
        <v>#REF!</v>
      </c>
      <c r="F131" s="259" t="e">
        <f>IF('Formulario PPGR2'!$G131="","",#REF!)</f>
        <v>#REF!</v>
      </c>
      <c r="G131" s="248" t="s">
        <v>1466</v>
      </c>
      <c r="H131" s="247" t="s">
        <v>1897</v>
      </c>
      <c r="I131" s="247" t="s">
        <v>1737</v>
      </c>
      <c r="J131" s="246"/>
      <c r="K131" s="246"/>
      <c r="L131" s="246">
        <v>1</v>
      </c>
      <c r="M131" s="246"/>
      <c r="N131" s="246"/>
      <c r="O131" s="246">
        <v>1</v>
      </c>
      <c r="P131" s="246"/>
      <c r="Q131" s="246"/>
      <c r="R131" s="246">
        <v>1</v>
      </c>
      <c r="S131" s="246"/>
      <c r="T131" s="246"/>
      <c r="U131" s="246">
        <v>1</v>
      </c>
      <c r="V131" s="249">
        <f>SUM('Formulario PPGR2'!$J131:$U131)</f>
        <v>4</v>
      </c>
      <c r="W131" s="256" t="s">
        <v>60</v>
      </c>
      <c r="X131" s="256"/>
      <c r="Y131" s="247"/>
      <c r="Z131" s="260" t="s">
        <v>17</v>
      </c>
      <c r="AA131" s="253"/>
      <c r="AB131" s="253"/>
      <c r="AC131" s="253"/>
      <c r="AD131" s="253"/>
      <c r="AE131" s="253"/>
      <c r="AF131" s="253"/>
      <c r="AG131" s="253"/>
      <c r="AH131" s="253"/>
      <c r="AI131" s="253"/>
      <c r="AJ131" s="253"/>
      <c r="AK131" s="253"/>
      <c r="AL131" s="253"/>
      <c r="AM131" s="253"/>
      <c r="AN131" s="253"/>
      <c r="AO131" s="253"/>
      <c r="AP131" s="253"/>
      <c r="AQ131" s="253"/>
      <c r="AR131" s="253"/>
      <c r="AS131" s="253"/>
      <c r="AT131" s="253"/>
      <c r="AU131" s="253"/>
      <c r="AV131" s="253"/>
      <c r="AW131" s="253"/>
      <c r="AX131" s="253"/>
      <c r="AY131" s="253"/>
      <c r="AZ131" s="253"/>
      <c r="BA131" s="253"/>
      <c r="BB131" s="253"/>
    </row>
    <row r="132" spans="2:54" s="251" customFormat="1" ht="38.25" x14ac:dyDescent="0.2">
      <c r="B132" s="259" t="str">
        <f>IF('Formulario PPGR2'!$G132="","",CONCATENATE('Formulario PPGR2'!$C132,".",'Formulario PPGR2'!$D132,".",'Formulario PPGR2'!$E132,".",'Formulario PPGR2'!$F132))</f>
        <v/>
      </c>
      <c r="C132" s="259"/>
      <c r="D132" s="259" t="str">
        <f>IF('Formulario PPGR2'!$G132="","",#REF!)</f>
        <v/>
      </c>
      <c r="E132" s="259" t="str">
        <f>IF('Formulario PPGR2'!$G132="","",#REF!)</f>
        <v/>
      </c>
      <c r="F132" s="259" t="str">
        <f>IF('Formulario PPGR2'!$G132="","",#REF!)</f>
        <v/>
      </c>
      <c r="G132" s="248"/>
      <c r="H132" s="247" t="s">
        <v>1898</v>
      </c>
      <c r="I132" s="247" t="s">
        <v>1738</v>
      </c>
      <c r="J132" s="246"/>
      <c r="K132" s="246"/>
      <c r="L132" s="246">
        <v>1</v>
      </c>
      <c r="M132" s="246"/>
      <c r="N132" s="246"/>
      <c r="O132" s="246">
        <v>1</v>
      </c>
      <c r="P132" s="246"/>
      <c r="Q132" s="246"/>
      <c r="R132" s="246">
        <v>1</v>
      </c>
      <c r="S132" s="246"/>
      <c r="T132" s="246"/>
      <c r="U132" s="246">
        <v>1</v>
      </c>
      <c r="V132" s="249">
        <f>SUM('Formulario PPGR2'!$J132:$U132)</f>
        <v>4</v>
      </c>
      <c r="W132" s="256" t="s">
        <v>51</v>
      </c>
      <c r="X132" s="256"/>
      <c r="Y132" s="247"/>
      <c r="Z132" s="260" t="s">
        <v>17</v>
      </c>
      <c r="AA132" s="253"/>
      <c r="AB132" s="253"/>
      <c r="AC132" s="253"/>
      <c r="AD132" s="253"/>
      <c r="AE132" s="253"/>
      <c r="AF132" s="253"/>
      <c r="AG132" s="253"/>
      <c r="AH132" s="253"/>
      <c r="AI132" s="253"/>
      <c r="AJ132" s="253"/>
      <c r="AK132" s="253"/>
      <c r="AL132" s="253"/>
      <c r="AM132" s="253"/>
      <c r="AN132" s="253"/>
      <c r="AO132" s="253"/>
      <c r="AP132" s="253"/>
      <c r="AQ132" s="253"/>
      <c r="AR132" s="253"/>
      <c r="AS132" s="253"/>
      <c r="AT132" s="253"/>
      <c r="AU132" s="253"/>
      <c r="AV132" s="253"/>
      <c r="AW132" s="253"/>
      <c r="AX132" s="253"/>
      <c r="AY132" s="253"/>
      <c r="AZ132" s="253"/>
      <c r="BA132" s="253"/>
      <c r="BB132" s="253"/>
    </row>
    <row r="133" spans="2:54" s="251" customFormat="1" ht="38.25" x14ac:dyDescent="0.2">
      <c r="B133" s="259" t="str">
        <f>IF('Formulario PPGR2'!$G133="","",CONCATENATE('Formulario PPGR2'!$C133,".",'Formulario PPGR2'!$D133,".",'Formulario PPGR2'!$E133,".",'Formulario PPGR2'!$F133))</f>
        <v/>
      </c>
      <c r="C133" s="259"/>
      <c r="D133" s="259" t="str">
        <f>IF('Formulario PPGR2'!$G133="","",#REF!)</f>
        <v/>
      </c>
      <c r="E133" s="259" t="str">
        <f>IF('Formulario PPGR2'!$G133="","",#REF!)</f>
        <v/>
      </c>
      <c r="F133" s="259" t="str">
        <f>IF('Formulario PPGR2'!$G133="","",#REF!)</f>
        <v/>
      </c>
      <c r="G133" s="248"/>
      <c r="H133" s="247" t="s">
        <v>1899</v>
      </c>
      <c r="I133" s="247" t="s">
        <v>1739</v>
      </c>
      <c r="J133" s="246"/>
      <c r="K133" s="246"/>
      <c r="L133" s="246"/>
      <c r="M133" s="246"/>
      <c r="N133" s="246"/>
      <c r="O133" s="246">
        <v>1</v>
      </c>
      <c r="P133" s="246"/>
      <c r="Q133" s="246"/>
      <c r="R133" s="246">
        <v>1</v>
      </c>
      <c r="S133" s="246"/>
      <c r="T133" s="246"/>
      <c r="U133" s="246">
        <v>1</v>
      </c>
      <c r="V133" s="249">
        <f>SUM('Formulario PPGR2'!$J133:$U133)</f>
        <v>3</v>
      </c>
      <c r="W133" s="256" t="s">
        <v>52</v>
      </c>
      <c r="X133" s="256" t="s">
        <v>54</v>
      </c>
      <c r="Y133" s="247"/>
      <c r="Z133" s="260" t="s">
        <v>17</v>
      </c>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row>
    <row r="134" spans="2:54" s="251" customFormat="1" ht="51" x14ac:dyDescent="0.2">
      <c r="B134" s="259" t="str">
        <f>IF('Formulario PPGR2'!$G134="","",CONCATENATE('Formulario PPGR2'!$C134,".",'Formulario PPGR2'!$D134,".",'Formulario PPGR2'!$E134,".",'Formulario PPGR2'!$F134))</f>
        <v/>
      </c>
      <c r="C134" s="259"/>
      <c r="D134" s="259" t="str">
        <f>IF('Formulario PPGR2'!$G134="","",#REF!)</f>
        <v/>
      </c>
      <c r="E134" s="259" t="str">
        <f>IF('Formulario PPGR2'!$G134="","",#REF!)</f>
        <v/>
      </c>
      <c r="F134" s="259" t="str">
        <f>IF('Formulario PPGR2'!$G134="","",#REF!)</f>
        <v/>
      </c>
      <c r="G134" s="248"/>
      <c r="H134" s="247" t="s">
        <v>1900</v>
      </c>
      <c r="I134" s="247" t="s">
        <v>1740</v>
      </c>
      <c r="J134" s="246"/>
      <c r="K134" s="246"/>
      <c r="L134" s="246">
        <v>1</v>
      </c>
      <c r="M134" s="246"/>
      <c r="N134" s="246"/>
      <c r="O134" s="246"/>
      <c r="P134" s="246"/>
      <c r="Q134" s="246"/>
      <c r="R134" s="246"/>
      <c r="S134" s="246"/>
      <c r="T134" s="246"/>
      <c r="U134" s="246">
        <v>1</v>
      </c>
      <c r="V134" s="249">
        <f>SUM('Formulario PPGR2'!$J134:$U134)</f>
        <v>2</v>
      </c>
      <c r="W134" s="256" t="s">
        <v>52</v>
      </c>
      <c r="X134" s="256" t="s">
        <v>61</v>
      </c>
      <c r="Y134" s="247"/>
      <c r="Z134" s="260" t="s">
        <v>17</v>
      </c>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row>
    <row r="135" spans="2:54" s="251" customFormat="1" ht="25.5" x14ac:dyDescent="0.2">
      <c r="B135" s="259" t="str">
        <f>IF('Formulario PPGR2'!$G135="","",CONCATENATE('Formulario PPGR2'!$C135,".",'Formulario PPGR2'!$D135,".",'Formulario PPGR2'!$E135,".",'Formulario PPGR2'!$F135))</f>
        <v/>
      </c>
      <c r="C135" s="259"/>
      <c r="D135" s="259" t="str">
        <f>IF('Formulario PPGR2'!$G135="","",#REF!)</f>
        <v/>
      </c>
      <c r="E135" s="259" t="str">
        <f>IF('Formulario PPGR2'!$G135="","",#REF!)</f>
        <v/>
      </c>
      <c r="F135" s="259" t="str">
        <f>IF('Formulario PPGR2'!$G135="","",#REF!)</f>
        <v/>
      </c>
      <c r="G135" s="248"/>
      <c r="H135" s="247" t="s">
        <v>1901</v>
      </c>
      <c r="I135" s="247" t="s">
        <v>1741</v>
      </c>
      <c r="J135" s="246"/>
      <c r="K135" s="246"/>
      <c r="L135" s="246">
        <v>1</v>
      </c>
      <c r="M135" s="246"/>
      <c r="N135" s="246"/>
      <c r="O135" s="246">
        <v>1</v>
      </c>
      <c r="P135" s="246"/>
      <c r="Q135" s="246"/>
      <c r="R135" s="246">
        <v>1</v>
      </c>
      <c r="S135" s="246"/>
      <c r="T135" s="246"/>
      <c r="U135" s="246">
        <v>1</v>
      </c>
      <c r="V135" s="249">
        <f>SUM('Formulario PPGR2'!$J135:$U135)</f>
        <v>4</v>
      </c>
      <c r="W135" s="256" t="s">
        <v>51</v>
      </c>
      <c r="X135" s="256" t="s">
        <v>52</v>
      </c>
      <c r="Y135" s="247"/>
      <c r="Z135" s="260" t="s">
        <v>17</v>
      </c>
      <c r="AA135" s="253"/>
      <c r="AB135" s="253"/>
      <c r="AC135" s="253"/>
      <c r="AD135" s="253"/>
      <c r="AE135" s="253"/>
      <c r="AF135" s="253"/>
      <c r="AG135" s="253"/>
      <c r="AH135" s="253"/>
      <c r="AI135" s="253"/>
      <c r="AJ135" s="253"/>
      <c r="AK135" s="253"/>
      <c r="AL135" s="253"/>
      <c r="AM135" s="253"/>
      <c r="AN135" s="253"/>
      <c r="AO135" s="253"/>
      <c r="AP135" s="253"/>
      <c r="AQ135" s="253"/>
      <c r="AR135" s="253"/>
      <c r="AS135" s="253"/>
      <c r="AT135" s="253"/>
      <c r="AU135" s="253"/>
      <c r="AV135" s="253"/>
      <c r="AW135" s="253"/>
      <c r="AX135" s="253"/>
      <c r="AY135" s="253"/>
      <c r="AZ135" s="253"/>
      <c r="BA135" s="253"/>
      <c r="BB135" s="253"/>
    </row>
    <row r="136" spans="2:54" s="251" customFormat="1" ht="51" x14ac:dyDescent="0.2">
      <c r="B136" s="259" t="e">
        <f>IF('Formulario PPGR2'!$G136="","",CONCATENATE('Formulario PPGR2'!$C136,".",'Formulario PPGR2'!$D136,".",'Formulario PPGR2'!$E136,".",'Formulario PPGR2'!$F136))</f>
        <v>#REF!</v>
      </c>
      <c r="C136" s="259"/>
      <c r="D136" s="259" t="e">
        <f>IF('Formulario PPGR2'!$G136="","",#REF!)</f>
        <v>#REF!</v>
      </c>
      <c r="E136" s="259" t="e">
        <f>IF('Formulario PPGR2'!$G136="","",#REF!)</f>
        <v>#REF!</v>
      </c>
      <c r="F136" s="259" t="e">
        <f>IF('Formulario PPGR2'!$G136="","",#REF!)</f>
        <v>#REF!</v>
      </c>
      <c r="G136" s="248" t="s">
        <v>1467</v>
      </c>
      <c r="H136" s="247" t="s">
        <v>1902</v>
      </c>
      <c r="I136" s="247" t="s">
        <v>1576</v>
      </c>
      <c r="J136" s="246">
        <v>1</v>
      </c>
      <c r="K136" s="246">
        <v>1</v>
      </c>
      <c r="L136" s="246">
        <v>1</v>
      </c>
      <c r="M136" s="246">
        <v>1</v>
      </c>
      <c r="N136" s="246">
        <v>1</v>
      </c>
      <c r="O136" s="246">
        <v>1</v>
      </c>
      <c r="P136" s="246">
        <v>1</v>
      </c>
      <c r="Q136" s="246">
        <v>1</v>
      </c>
      <c r="R136" s="246">
        <v>1</v>
      </c>
      <c r="S136" s="246">
        <v>1</v>
      </c>
      <c r="T136" s="246">
        <v>1</v>
      </c>
      <c r="U136" s="246">
        <v>1</v>
      </c>
      <c r="V136" s="249">
        <f>SUM('Formulario PPGR2'!$J136:$U136)</f>
        <v>12</v>
      </c>
      <c r="W136" s="256" t="s">
        <v>60</v>
      </c>
      <c r="X136" s="256"/>
      <c r="Y136" s="247"/>
      <c r="Z136" s="260" t="s">
        <v>1468</v>
      </c>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row>
    <row r="137" spans="2:54" s="251" customFormat="1" ht="25.5" x14ac:dyDescent="0.2">
      <c r="B137" s="259" t="str">
        <f>IF('Formulario PPGR2'!$G137="","",CONCATENATE('Formulario PPGR2'!$C137,".",'Formulario PPGR2'!$D137,".",'Formulario PPGR2'!$E137,".",'Formulario PPGR2'!$F137))</f>
        <v/>
      </c>
      <c r="C137" s="259"/>
      <c r="D137" s="259" t="str">
        <f>IF('Formulario PPGR2'!$G137="","",#REF!)</f>
        <v/>
      </c>
      <c r="E137" s="259" t="str">
        <f>IF('Formulario PPGR2'!$G137="","",#REF!)</f>
        <v/>
      </c>
      <c r="F137" s="259" t="str">
        <f>IF('Formulario PPGR2'!$G137="","",#REF!)</f>
        <v/>
      </c>
      <c r="G137" s="248"/>
      <c r="H137" s="247" t="s">
        <v>1903</v>
      </c>
      <c r="I137" s="247" t="s">
        <v>1577</v>
      </c>
      <c r="J137" s="246"/>
      <c r="K137" s="246"/>
      <c r="L137" s="246"/>
      <c r="M137" s="246"/>
      <c r="N137" s="246"/>
      <c r="O137" s="246">
        <v>1</v>
      </c>
      <c r="P137" s="246"/>
      <c r="Q137" s="246"/>
      <c r="R137" s="246"/>
      <c r="S137" s="246"/>
      <c r="T137" s="246"/>
      <c r="U137" s="246"/>
      <c r="V137" s="249">
        <f>SUM('Formulario PPGR2'!$J137:$U137)</f>
        <v>1</v>
      </c>
      <c r="W137" s="256" t="s">
        <v>55</v>
      </c>
      <c r="X137" s="256"/>
      <c r="Y137" s="247"/>
      <c r="Z137" s="260" t="s">
        <v>1468</v>
      </c>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3"/>
      <c r="BA137" s="253"/>
      <c r="BB137" s="253"/>
    </row>
    <row r="138" spans="2:54" s="251" customFormat="1" ht="25.5" x14ac:dyDescent="0.2">
      <c r="B138" s="259" t="str">
        <f>IF('Formulario PPGR2'!$G138="","",CONCATENATE('Formulario PPGR2'!$C138,".",'Formulario PPGR2'!$D138,".",'Formulario PPGR2'!$E138,".",'Formulario PPGR2'!$F138))</f>
        <v/>
      </c>
      <c r="C138" s="259"/>
      <c r="D138" s="259" t="str">
        <f>IF('Formulario PPGR2'!$G138="","",#REF!)</f>
        <v/>
      </c>
      <c r="E138" s="259" t="str">
        <f>IF('Formulario PPGR2'!$G138="","",#REF!)</f>
        <v/>
      </c>
      <c r="F138" s="259" t="str">
        <f>IF('Formulario PPGR2'!$G138="","",#REF!)</f>
        <v/>
      </c>
      <c r="G138" s="248"/>
      <c r="H138" s="247" t="s">
        <v>1904</v>
      </c>
      <c r="I138" s="247" t="s">
        <v>1578</v>
      </c>
      <c r="J138" s="246"/>
      <c r="K138" s="246">
        <v>1</v>
      </c>
      <c r="L138" s="246"/>
      <c r="M138" s="246">
        <v>1</v>
      </c>
      <c r="N138" s="246"/>
      <c r="O138" s="246">
        <v>1</v>
      </c>
      <c r="P138" s="246"/>
      <c r="Q138" s="246">
        <v>1</v>
      </c>
      <c r="R138" s="246"/>
      <c r="S138" s="246">
        <v>1</v>
      </c>
      <c r="T138" s="246"/>
      <c r="U138" s="246">
        <v>1</v>
      </c>
      <c r="V138" s="249">
        <f>SUM('Formulario PPGR2'!$J138:$U138)</f>
        <v>6</v>
      </c>
      <c r="W138" s="256" t="s">
        <v>51</v>
      </c>
      <c r="X138" s="256" t="s">
        <v>52</v>
      </c>
      <c r="Y138" s="247"/>
      <c r="Z138" s="260" t="s">
        <v>1468</v>
      </c>
      <c r="AA138" s="253"/>
      <c r="AB138" s="253"/>
      <c r="AC138" s="253"/>
      <c r="AD138" s="253"/>
      <c r="AE138" s="253"/>
      <c r="AF138" s="253"/>
      <c r="AG138" s="253"/>
      <c r="AH138" s="253"/>
      <c r="AI138" s="253"/>
      <c r="AJ138" s="253"/>
      <c r="AK138" s="253"/>
      <c r="AL138" s="253"/>
      <c r="AM138" s="253"/>
      <c r="AN138" s="253"/>
      <c r="AO138" s="253"/>
      <c r="AP138" s="253"/>
      <c r="AQ138" s="253"/>
      <c r="AR138" s="253"/>
      <c r="AS138" s="253"/>
      <c r="AT138" s="253"/>
      <c r="AU138" s="253"/>
      <c r="AV138" s="253"/>
      <c r="AW138" s="253"/>
      <c r="AX138" s="253"/>
      <c r="AY138" s="253"/>
      <c r="AZ138" s="253"/>
      <c r="BA138" s="253"/>
      <c r="BB138" s="253"/>
    </row>
    <row r="139" spans="2:54" s="251" customFormat="1" ht="25.5" x14ac:dyDescent="0.2">
      <c r="B139" s="259" t="str">
        <f>IF('Formulario PPGR2'!$G139="","",CONCATENATE('Formulario PPGR2'!$C139,".",'Formulario PPGR2'!$D139,".",'Formulario PPGR2'!$E139,".",'Formulario PPGR2'!$F139))</f>
        <v/>
      </c>
      <c r="C139" s="259"/>
      <c r="D139" s="259" t="str">
        <f>IF('Formulario PPGR2'!$G139="","",#REF!)</f>
        <v/>
      </c>
      <c r="E139" s="259" t="str">
        <f>IF('Formulario PPGR2'!$G139="","",#REF!)</f>
        <v/>
      </c>
      <c r="F139" s="259" t="str">
        <f>IF('Formulario PPGR2'!$G139="","",#REF!)</f>
        <v/>
      </c>
      <c r="G139" s="248"/>
      <c r="H139" s="247" t="s">
        <v>1905</v>
      </c>
      <c r="I139" s="247" t="s">
        <v>1579</v>
      </c>
      <c r="J139" s="246"/>
      <c r="K139" s="246"/>
      <c r="L139" s="246"/>
      <c r="M139" s="246"/>
      <c r="N139" s="246"/>
      <c r="O139" s="246">
        <v>1</v>
      </c>
      <c r="P139" s="246"/>
      <c r="Q139" s="246"/>
      <c r="R139" s="246"/>
      <c r="S139" s="246"/>
      <c r="T139" s="246">
        <v>1</v>
      </c>
      <c r="U139" s="246"/>
      <c r="V139" s="249">
        <f>SUM('Formulario PPGR2'!$J139:$U139)</f>
        <v>2</v>
      </c>
      <c r="W139" s="256" t="s">
        <v>51</v>
      </c>
      <c r="X139" s="256" t="s">
        <v>52</v>
      </c>
      <c r="Y139" s="247"/>
      <c r="Z139" s="260" t="s">
        <v>1468</v>
      </c>
      <c r="AA139" s="253"/>
      <c r="AB139" s="253"/>
      <c r="AC139" s="253"/>
      <c r="AD139" s="253"/>
      <c r="AE139" s="253"/>
      <c r="AF139" s="253"/>
      <c r="AG139" s="253"/>
      <c r="AH139" s="253"/>
      <c r="AI139" s="253"/>
      <c r="AJ139" s="253"/>
      <c r="AK139" s="253"/>
      <c r="AL139" s="253"/>
      <c r="AM139" s="253"/>
      <c r="AN139" s="253"/>
      <c r="AO139" s="253"/>
      <c r="AP139" s="253"/>
      <c r="AQ139" s="253"/>
      <c r="AR139" s="253"/>
      <c r="AS139" s="253"/>
      <c r="AT139" s="253"/>
      <c r="AU139" s="253"/>
      <c r="AV139" s="253"/>
      <c r="AW139" s="253"/>
      <c r="AX139" s="253"/>
      <c r="AY139" s="253"/>
      <c r="AZ139" s="253"/>
      <c r="BA139" s="253"/>
      <c r="BB139" s="253"/>
    </row>
    <row r="140" spans="2:54" s="251" customFormat="1" ht="25.5" x14ac:dyDescent="0.2">
      <c r="B140" s="259" t="str">
        <f>IF('Formulario PPGR2'!$G140="","",CONCATENATE('Formulario PPGR2'!$C140,".",'Formulario PPGR2'!$D140,".",'Formulario PPGR2'!$E140,".",'Formulario PPGR2'!$F140))</f>
        <v/>
      </c>
      <c r="C140" s="259"/>
      <c r="D140" s="259" t="str">
        <f>IF('Formulario PPGR2'!$G140="","",#REF!)</f>
        <v/>
      </c>
      <c r="E140" s="259" t="str">
        <f>IF('Formulario PPGR2'!$G140="","",#REF!)</f>
        <v/>
      </c>
      <c r="F140" s="259" t="str">
        <f>IF('Formulario PPGR2'!$G140="","",#REF!)</f>
        <v/>
      </c>
      <c r="G140" s="248"/>
      <c r="H140" s="247" t="s">
        <v>1906</v>
      </c>
      <c r="I140" s="247" t="s">
        <v>1580</v>
      </c>
      <c r="J140" s="246">
        <v>1</v>
      </c>
      <c r="K140" s="246">
        <v>1</v>
      </c>
      <c r="L140" s="246">
        <v>1</v>
      </c>
      <c r="M140" s="246">
        <v>1</v>
      </c>
      <c r="N140" s="246">
        <v>1</v>
      </c>
      <c r="O140" s="246">
        <v>1</v>
      </c>
      <c r="P140" s="246">
        <v>1</v>
      </c>
      <c r="Q140" s="246">
        <v>1</v>
      </c>
      <c r="R140" s="246">
        <v>1</v>
      </c>
      <c r="S140" s="246">
        <v>1</v>
      </c>
      <c r="T140" s="246">
        <v>1</v>
      </c>
      <c r="U140" s="246">
        <v>1</v>
      </c>
      <c r="V140" s="249">
        <f>SUM('Formulario PPGR2'!$J140:$U140)</f>
        <v>12</v>
      </c>
      <c r="W140" s="256" t="s">
        <v>60</v>
      </c>
      <c r="X140" s="256"/>
      <c r="Y140" s="247"/>
      <c r="Z140" s="260" t="s">
        <v>1468</v>
      </c>
      <c r="AA140" s="253"/>
      <c r="AB140" s="253"/>
      <c r="AC140" s="253"/>
      <c r="AD140" s="253"/>
      <c r="AE140" s="253"/>
      <c r="AF140" s="253"/>
      <c r="AG140" s="253"/>
      <c r="AH140" s="253"/>
      <c r="AI140" s="253"/>
      <c r="AJ140" s="253"/>
      <c r="AK140" s="253"/>
      <c r="AL140" s="253"/>
      <c r="AM140" s="253"/>
      <c r="AN140" s="253"/>
      <c r="AO140" s="253"/>
      <c r="AP140" s="253"/>
      <c r="AQ140" s="253"/>
      <c r="AR140" s="253"/>
      <c r="AS140" s="253"/>
      <c r="AT140" s="253"/>
      <c r="AU140" s="253"/>
      <c r="AV140" s="253"/>
      <c r="AW140" s="253"/>
      <c r="AX140" s="253"/>
      <c r="AY140" s="253"/>
      <c r="AZ140" s="253"/>
      <c r="BA140" s="253"/>
      <c r="BB140" s="253"/>
    </row>
    <row r="141" spans="2:54" s="251" customFormat="1" ht="25.5" x14ac:dyDescent="0.2">
      <c r="B141" s="259" t="str">
        <f>IF('Formulario PPGR2'!$G141="","",CONCATENATE('Formulario PPGR2'!$C141,".",'Formulario PPGR2'!$D141,".",'Formulario PPGR2'!$E141,".",'Formulario PPGR2'!$F141))</f>
        <v/>
      </c>
      <c r="C141" s="259"/>
      <c r="D141" s="259" t="str">
        <f>IF('Formulario PPGR2'!$G141="","",#REF!)</f>
        <v/>
      </c>
      <c r="E141" s="259" t="str">
        <f>IF('Formulario PPGR2'!$G141="","",#REF!)</f>
        <v/>
      </c>
      <c r="F141" s="259" t="str">
        <f>IF('Formulario PPGR2'!$G141="","",#REF!)</f>
        <v/>
      </c>
      <c r="G141" s="248"/>
      <c r="H141" s="247" t="s">
        <v>1907</v>
      </c>
      <c r="I141" s="247" t="s">
        <v>1581</v>
      </c>
      <c r="J141" s="246">
        <v>1</v>
      </c>
      <c r="K141" s="246">
        <v>1</v>
      </c>
      <c r="L141" s="246">
        <v>1</v>
      </c>
      <c r="M141" s="246">
        <v>1</v>
      </c>
      <c r="N141" s="246">
        <v>1</v>
      </c>
      <c r="O141" s="246">
        <v>1</v>
      </c>
      <c r="P141" s="246">
        <v>1</v>
      </c>
      <c r="Q141" s="246">
        <v>1</v>
      </c>
      <c r="R141" s="246">
        <v>1</v>
      </c>
      <c r="S141" s="246">
        <v>1</v>
      </c>
      <c r="T141" s="246">
        <v>1</v>
      </c>
      <c r="U141" s="246">
        <v>1</v>
      </c>
      <c r="V141" s="249">
        <f>SUM('Formulario PPGR2'!$J141:$U141)</f>
        <v>12</v>
      </c>
      <c r="W141" s="256" t="s">
        <v>60</v>
      </c>
      <c r="X141" s="256"/>
      <c r="Y141" s="247"/>
      <c r="Z141" s="260" t="s">
        <v>1468</v>
      </c>
      <c r="AA141" s="253"/>
      <c r="AB141" s="253"/>
      <c r="AC141" s="253"/>
      <c r="AD141" s="253"/>
      <c r="AE141" s="253"/>
      <c r="AF141" s="253"/>
      <c r="AG141" s="253"/>
      <c r="AH141" s="253"/>
      <c r="AI141" s="253"/>
      <c r="AJ141" s="253"/>
      <c r="AK141" s="253"/>
      <c r="AL141" s="253"/>
      <c r="AM141" s="253"/>
      <c r="AN141" s="253"/>
      <c r="AO141" s="253"/>
      <c r="AP141" s="253"/>
      <c r="AQ141" s="253"/>
      <c r="AR141" s="253"/>
      <c r="AS141" s="253"/>
      <c r="AT141" s="253"/>
      <c r="AU141" s="253"/>
      <c r="AV141" s="253"/>
      <c r="AW141" s="253"/>
      <c r="AX141" s="253"/>
      <c r="AY141" s="253"/>
      <c r="AZ141" s="253"/>
      <c r="BA141" s="253"/>
      <c r="BB141" s="253"/>
    </row>
    <row r="142" spans="2:54" s="251" customFormat="1" ht="63.75" x14ac:dyDescent="0.2">
      <c r="B142" s="259" t="str">
        <f>IF('Formulario PPGR2'!$G142="","",CONCATENATE('Formulario PPGR2'!$C142,".",'Formulario PPGR2'!$D142,".",'Formulario PPGR2'!$E142,".",'Formulario PPGR2'!$F142))</f>
        <v/>
      </c>
      <c r="C142" s="259"/>
      <c r="D142" s="259" t="str">
        <f>IF('Formulario PPGR2'!$G142="","",#REF!)</f>
        <v/>
      </c>
      <c r="E142" s="259" t="str">
        <f>IF('Formulario PPGR2'!$G142="","",#REF!)</f>
        <v/>
      </c>
      <c r="F142" s="259" t="str">
        <f>IF('Formulario PPGR2'!$G142="","",#REF!)</f>
        <v/>
      </c>
      <c r="G142" s="248"/>
      <c r="H142" s="247" t="s">
        <v>1908</v>
      </c>
      <c r="I142" s="247" t="s">
        <v>1582</v>
      </c>
      <c r="J142" s="246">
        <v>1</v>
      </c>
      <c r="K142" s="246">
        <v>1</v>
      </c>
      <c r="L142" s="246">
        <v>1</v>
      </c>
      <c r="M142" s="246">
        <v>1</v>
      </c>
      <c r="N142" s="246">
        <v>1</v>
      </c>
      <c r="O142" s="246">
        <v>1</v>
      </c>
      <c r="P142" s="246">
        <v>1</v>
      </c>
      <c r="Q142" s="246">
        <v>1</v>
      </c>
      <c r="R142" s="246">
        <v>1</v>
      </c>
      <c r="S142" s="246">
        <v>1</v>
      </c>
      <c r="T142" s="246">
        <v>1</v>
      </c>
      <c r="U142" s="246">
        <v>1</v>
      </c>
      <c r="V142" s="249">
        <f>SUM('Formulario PPGR2'!$J142:$U142)</f>
        <v>12</v>
      </c>
      <c r="W142" s="256" t="s">
        <v>51</v>
      </c>
      <c r="X142" s="256" t="s">
        <v>52</v>
      </c>
      <c r="Y142" s="247"/>
      <c r="Z142" s="260" t="s">
        <v>1468</v>
      </c>
      <c r="AA142" s="253"/>
      <c r="AB142" s="253"/>
      <c r="AC142" s="253"/>
      <c r="AD142" s="253"/>
      <c r="AE142" s="253"/>
      <c r="AF142" s="253"/>
      <c r="AG142" s="253"/>
      <c r="AH142" s="253"/>
      <c r="AI142" s="253"/>
      <c r="AJ142" s="253"/>
      <c r="AK142" s="253"/>
      <c r="AL142" s="253"/>
      <c r="AM142" s="253"/>
      <c r="AN142" s="253"/>
      <c r="AO142" s="253"/>
      <c r="AP142" s="253"/>
      <c r="AQ142" s="253"/>
      <c r="AR142" s="253"/>
      <c r="AS142" s="253"/>
      <c r="AT142" s="253"/>
      <c r="AU142" s="253"/>
      <c r="AV142" s="253"/>
      <c r="AW142" s="253"/>
      <c r="AX142" s="253"/>
      <c r="AY142" s="253"/>
      <c r="AZ142" s="253"/>
      <c r="BA142" s="253"/>
      <c r="BB142" s="253"/>
    </row>
    <row r="143" spans="2:54" s="251" customFormat="1" ht="25.5" x14ac:dyDescent="0.2">
      <c r="B143" s="259" t="str">
        <f>IF('Formulario PPGR2'!$G143="","",CONCATENATE('Formulario PPGR2'!$C143,".",'Formulario PPGR2'!$D143,".",'Formulario PPGR2'!$E143,".",'Formulario PPGR2'!$F143))</f>
        <v/>
      </c>
      <c r="C143" s="259"/>
      <c r="D143" s="259" t="str">
        <f>IF('Formulario PPGR2'!$G143="","",#REF!)</f>
        <v/>
      </c>
      <c r="E143" s="259" t="str">
        <f>IF('Formulario PPGR2'!$G143="","",#REF!)</f>
        <v/>
      </c>
      <c r="F143" s="259" t="str">
        <f>IF('Formulario PPGR2'!$G143="","",#REF!)</f>
        <v/>
      </c>
      <c r="G143" s="248"/>
      <c r="H143" s="247" t="s">
        <v>1909</v>
      </c>
      <c r="I143" s="247" t="s">
        <v>1583</v>
      </c>
      <c r="J143" s="246">
        <v>1</v>
      </c>
      <c r="K143" s="246">
        <v>1</v>
      </c>
      <c r="L143" s="246">
        <v>1</v>
      </c>
      <c r="M143" s="246">
        <v>1</v>
      </c>
      <c r="N143" s="246">
        <v>1</v>
      </c>
      <c r="O143" s="246">
        <v>1</v>
      </c>
      <c r="P143" s="246">
        <v>1</v>
      </c>
      <c r="Q143" s="246">
        <v>1</v>
      </c>
      <c r="R143" s="246">
        <v>1</v>
      </c>
      <c r="S143" s="246">
        <v>1</v>
      </c>
      <c r="T143" s="246">
        <v>1</v>
      </c>
      <c r="U143" s="246">
        <v>1</v>
      </c>
      <c r="V143" s="249">
        <f>SUM('Formulario PPGR2'!$J143:$U143)</f>
        <v>12</v>
      </c>
      <c r="W143" s="256" t="s">
        <v>51</v>
      </c>
      <c r="X143" s="256"/>
      <c r="Y143" s="247"/>
      <c r="Z143" s="260" t="s">
        <v>1468</v>
      </c>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3"/>
      <c r="BA143" s="253"/>
      <c r="BB143" s="253"/>
    </row>
    <row r="144" spans="2:54" s="251" customFormat="1" ht="38.25" x14ac:dyDescent="0.2">
      <c r="B144" s="259" t="str">
        <f>IF('Formulario PPGR2'!$G144="","",CONCATENATE('Formulario PPGR2'!$C144,".",'Formulario PPGR2'!$D144,".",'Formulario PPGR2'!$E144,".",'Formulario PPGR2'!$F144))</f>
        <v/>
      </c>
      <c r="C144" s="259"/>
      <c r="D144" s="259" t="str">
        <f>IF('Formulario PPGR2'!$G144="","",#REF!)</f>
        <v/>
      </c>
      <c r="E144" s="259" t="str">
        <f>IF('Formulario PPGR2'!$G144="","",#REF!)</f>
        <v/>
      </c>
      <c r="F144" s="259" t="str">
        <f>IF('Formulario PPGR2'!$G144="","",#REF!)</f>
        <v/>
      </c>
      <c r="G144" s="248"/>
      <c r="H144" s="247" t="s">
        <v>1910</v>
      </c>
      <c r="I144" s="247" t="s">
        <v>1584</v>
      </c>
      <c r="J144" s="246">
        <v>1</v>
      </c>
      <c r="K144" s="246">
        <v>1</v>
      </c>
      <c r="L144" s="246">
        <v>1</v>
      </c>
      <c r="M144" s="246">
        <v>1</v>
      </c>
      <c r="N144" s="246">
        <v>1</v>
      </c>
      <c r="O144" s="246">
        <v>1</v>
      </c>
      <c r="P144" s="246">
        <v>1</v>
      </c>
      <c r="Q144" s="246">
        <v>1</v>
      </c>
      <c r="R144" s="246">
        <v>1</v>
      </c>
      <c r="S144" s="246">
        <v>1</v>
      </c>
      <c r="T144" s="246">
        <v>1</v>
      </c>
      <c r="U144" s="246">
        <v>1</v>
      </c>
      <c r="V144" s="249">
        <f>SUM('Formulario PPGR2'!$J144:$U144)</f>
        <v>12</v>
      </c>
      <c r="W144" s="256" t="s">
        <v>51</v>
      </c>
      <c r="X144" s="256"/>
      <c r="Y144" s="247"/>
      <c r="Z144" s="260" t="s">
        <v>1468</v>
      </c>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3"/>
      <c r="BA144" s="253"/>
      <c r="BB144" s="253"/>
    </row>
    <row r="145" spans="2:54" s="251" customFormat="1" ht="25.5" x14ac:dyDescent="0.2">
      <c r="B145" s="259" t="str">
        <f>IF('Formulario PPGR2'!$G145="","",CONCATENATE('Formulario PPGR2'!$C145,".",'Formulario PPGR2'!$D145,".",'Formulario PPGR2'!$E145,".",'Formulario PPGR2'!$F145))</f>
        <v/>
      </c>
      <c r="C145" s="259"/>
      <c r="D145" s="259" t="str">
        <f>IF('Formulario PPGR2'!$G145="","",#REF!)</f>
        <v/>
      </c>
      <c r="E145" s="259" t="str">
        <f>IF('Formulario PPGR2'!$G145="","",#REF!)</f>
        <v/>
      </c>
      <c r="F145" s="259" t="str">
        <f>IF('Formulario PPGR2'!$G145="","",#REF!)</f>
        <v/>
      </c>
      <c r="G145" s="248"/>
      <c r="H145" s="247" t="s">
        <v>1911</v>
      </c>
      <c r="I145" s="247" t="s">
        <v>1585</v>
      </c>
      <c r="J145" s="246">
        <v>1</v>
      </c>
      <c r="K145" s="246">
        <v>1</v>
      </c>
      <c r="L145" s="246">
        <v>1</v>
      </c>
      <c r="M145" s="246">
        <v>1</v>
      </c>
      <c r="N145" s="246">
        <v>1</v>
      </c>
      <c r="O145" s="246">
        <v>1</v>
      </c>
      <c r="P145" s="246">
        <v>1</v>
      </c>
      <c r="Q145" s="246">
        <v>1</v>
      </c>
      <c r="R145" s="246">
        <v>1</v>
      </c>
      <c r="S145" s="246">
        <v>1</v>
      </c>
      <c r="T145" s="246">
        <v>1</v>
      </c>
      <c r="U145" s="246">
        <v>1</v>
      </c>
      <c r="V145" s="249">
        <f>SUM('Formulario PPGR2'!$J145:$U145)</f>
        <v>12</v>
      </c>
      <c r="W145" s="256" t="s">
        <v>60</v>
      </c>
      <c r="X145" s="256"/>
      <c r="Y145" s="247"/>
      <c r="Z145" s="260" t="s">
        <v>1468</v>
      </c>
      <c r="AA145" s="253"/>
      <c r="AB145" s="253"/>
      <c r="AC145" s="253"/>
      <c r="AD145" s="253"/>
      <c r="AE145" s="253"/>
      <c r="AF145" s="253"/>
      <c r="AG145" s="253"/>
      <c r="AH145" s="253"/>
      <c r="AI145" s="253"/>
      <c r="AJ145" s="253"/>
      <c r="AK145" s="253"/>
      <c r="AL145" s="253"/>
      <c r="AM145" s="253"/>
      <c r="AN145" s="253"/>
      <c r="AO145" s="253"/>
      <c r="AP145" s="253"/>
      <c r="AQ145" s="253"/>
      <c r="AR145" s="253"/>
      <c r="AS145" s="253"/>
      <c r="AT145" s="253"/>
      <c r="AU145" s="253"/>
      <c r="AV145" s="253"/>
      <c r="AW145" s="253"/>
      <c r="AX145" s="253"/>
      <c r="AY145" s="253"/>
      <c r="AZ145" s="253"/>
      <c r="BA145" s="253"/>
      <c r="BB145" s="253"/>
    </row>
    <row r="146" spans="2:54" s="251" customFormat="1" ht="63.75" x14ac:dyDescent="0.2">
      <c r="B146" s="259" t="e">
        <f>IF('Formulario PPGR2'!$G146="","",CONCATENATE('Formulario PPGR2'!$C146,".",'Formulario PPGR2'!$D146,".",'Formulario PPGR2'!$E146,".",'Formulario PPGR2'!$F146))</f>
        <v>#REF!</v>
      </c>
      <c r="C146" s="259"/>
      <c r="D146" s="259" t="e">
        <f>IF('Formulario PPGR2'!$G146="","",#REF!)</f>
        <v>#REF!</v>
      </c>
      <c r="E146" s="259" t="e">
        <f>IF('Formulario PPGR2'!$G146="","",#REF!)</f>
        <v>#REF!</v>
      </c>
      <c r="F146" s="259" t="e">
        <f>IF('Formulario PPGR2'!$G146="","",#REF!)</f>
        <v>#REF!</v>
      </c>
      <c r="G146" s="248" t="s">
        <v>1586</v>
      </c>
      <c r="H146" s="247" t="s">
        <v>1912</v>
      </c>
      <c r="I146" s="247" t="s">
        <v>1588</v>
      </c>
      <c r="J146" s="246"/>
      <c r="K146" s="246"/>
      <c r="L146" s="246">
        <v>1</v>
      </c>
      <c r="M146" s="246"/>
      <c r="N146" s="246"/>
      <c r="O146" s="246"/>
      <c r="P146" s="246"/>
      <c r="Q146" s="246"/>
      <c r="R146" s="246"/>
      <c r="S146" s="246"/>
      <c r="T146" s="246"/>
      <c r="U146" s="246"/>
      <c r="V146" s="249">
        <f>SUM('Formulario PPGR2'!$J146:$U146)</f>
        <v>1</v>
      </c>
      <c r="W146" s="256" t="s">
        <v>52</v>
      </c>
      <c r="X146" s="256" t="s">
        <v>54</v>
      </c>
      <c r="Y146" s="247"/>
      <c r="Z146" s="260" t="s">
        <v>1453</v>
      </c>
      <c r="AA146" s="253"/>
      <c r="AB146" s="253"/>
      <c r="AC146" s="253"/>
      <c r="AD146" s="253"/>
      <c r="AE146" s="253"/>
      <c r="AF146" s="253"/>
      <c r="AG146" s="253"/>
      <c r="AH146" s="253"/>
      <c r="AI146" s="253"/>
      <c r="AJ146" s="253"/>
      <c r="AK146" s="253"/>
      <c r="AL146" s="253"/>
      <c r="AM146" s="253"/>
      <c r="AN146" s="253"/>
      <c r="AO146" s="253"/>
      <c r="AP146" s="253"/>
      <c r="AQ146" s="253"/>
      <c r="AR146" s="253"/>
      <c r="AS146" s="253"/>
      <c r="AT146" s="253"/>
      <c r="AU146" s="253"/>
      <c r="AV146" s="253"/>
      <c r="AW146" s="253"/>
      <c r="AX146" s="253"/>
      <c r="AY146" s="253"/>
      <c r="AZ146" s="253"/>
      <c r="BA146" s="253"/>
      <c r="BB146" s="253"/>
    </row>
    <row r="147" spans="2:54" s="251" customFormat="1" ht="38.25" x14ac:dyDescent="0.2">
      <c r="B147" s="259" t="str">
        <f>IF('Formulario PPGR2'!$G147="","",CONCATENATE('Formulario PPGR2'!$C147,".",'Formulario PPGR2'!$D147,".",'Formulario PPGR2'!$E147,".",'Formulario PPGR2'!$F147))</f>
        <v/>
      </c>
      <c r="C147" s="259"/>
      <c r="D147" s="259" t="str">
        <f>IF('Formulario PPGR2'!$G147="","",#REF!)</f>
        <v/>
      </c>
      <c r="E147" s="259" t="str">
        <f>IF('Formulario PPGR2'!$G147="","",#REF!)</f>
        <v/>
      </c>
      <c r="F147" s="259" t="str">
        <f>IF('Formulario PPGR2'!$G147="","",#REF!)</f>
        <v/>
      </c>
      <c r="G147" s="248"/>
      <c r="H147" s="247" t="s">
        <v>1913</v>
      </c>
      <c r="I147" s="247" t="s">
        <v>1589</v>
      </c>
      <c r="J147" s="246"/>
      <c r="K147" s="246"/>
      <c r="L147" s="246"/>
      <c r="M147" s="246"/>
      <c r="N147" s="246">
        <v>1</v>
      </c>
      <c r="O147" s="246">
        <v>1</v>
      </c>
      <c r="P147" s="246">
        <v>1</v>
      </c>
      <c r="Q147" s="246">
        <v>1</v>
      </c>
      <c r="R147" s="246">
        <v>1</v>
      </c>
      <c r="S147" s="246">
        <v>1</v>
      </c>
      <c r="T147" s="246">
        <v>1</v>
      </c>
      <c r="U147" s="246">
        <v>1</v>
      </c>
      <c r="V147" s="249">
        <f>SUM('Formulario PPGR2'!$J147:$U147)</f>
        <v>8</v>
      </c>
      <c r="W147" s="256" t="s">
        <v>52</v>
      </c>
      <c r="X147" s="256" t="s">
        <v>51</v>
      </c>
      <c r="Y147" s="247"/>
      <c r="Z147" s="260" t="s">
        <v>1453</v>
      </c>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3"/>
      <c r="BA147" s="253"/>
      <c r="BB147" s="253"/>
    </row>
    <row r="148" spans="2:54" s="251" customFormat="1" ht="38.25" x14ac:dyDescent="0.2">
      <c r="B148" s="259" t="str">
        <f>IF('Formulario PPGR2'!$G148="","",CONCATENATE('Formulario PPGR2'!$C148,".",'Formulario PPGR2'!$D148,".",'Formulario PPGR2'!$E148,".",'Formulario PPGR2'!$F148))</f>
        <v/>
      </c>
      <c r="C148" s="259"/>
      <c r="D148" s="259" t="str">
        <f>IF('Formulario PPGR2'!$G148="","",#REF!)</f>
        <v/>
      </c>
      <c r="E148" s="259" t="str">
        <f>IF('Formulario PPGR2'!$G148="","",#REF!)</f>
        <v/>
      </c>
      <c r="F148" s="259" t="str">
        <f>IF('Formulario PPGR2'!$G148="","",#REF!)</f>
        <v/>
      </c>
      <c r="G148" s="248"/>
      <c r="H148" s="247" t="s">
        <v>1914</v>
      </c>
      <c r="I148" s="247" t="s">
        <v>1587</v>
      </c>
      <c r="J148" s="246"/>
      <c r="K148" s="246"/>
      <c r="L148" s="246"/>
      <c r="M148" s="246"/>
      <c r="N148" s="246"/>
      <c r="O148" s="246"/>
      <c r="P148" s="246"/>
      <c r="Q148" s="246"/>
      <c r="R148" s="246"/>
      <c r="S148" s="246"/>
      <c r="T148" s="246"/>
      <c r="U148" s="246">
        <v>1</v>
      </c>
      <c r="V148" s="249">
        <f>SUM('Formulario PPGR2'!$J148:$U148)</f>
        <v>1</v>
      </c>
      <c r="W148" s="256" t="s">
        <v>52</v>
      </c>
      <c r="X148" s="256" t="s">
        <v>60</v>
      </c>
      <c r="Y148" s="247"/>
      <c r="Z148" s="260" t="s">
        <v>1453</v>
      </c>
      <c r="AA148" s="253"/>
      <c r="AB148" s="253"/>
      <c r="AC148" s="253"/>
      <c r="AD148" s="253"/>
      <c r="AE148" s="253"/>
      <c r="AF148" s="253"/>
      <c r="AG148" s="253"/>
      <c r="AH148" s="253"/>
      <c r="AI148" s="253"/>
      <c r="AJ148" s="253"/>
      <c r="AK148" s="253"/>
      <c r="AL148" s="253"/>
      <c r="AM148" s="253"/>
      <c r="AN148" s="253"/>
      <c r="AO148" s="253"/>
      <c r="AP148" s="253"/>
      <c r="AQ148" s="253"/>
      <c r="AR148" s="253"/>
      <c r="AS148" s="253"/>
      <c r="AT148" s="253"/>
      <c r="AU148" s="253"/>
      <c r="AV148" s="253"/>
      <c r="AW148" s="253"/>
      <c r="AX148" s="253"/>
      <c r="AY148" s="253"/>
      <c r="AZ148" s="253"/>
      <c r="BA148" s="253"/>
      <c r="BB148" s="253"/>
    </row>
    <row r="149" spans="2:54" s="251" customFormat="1" ht="25.5" x14ac:dyDescent="0.2">
      <c r="B149" s="259" t="str">
        <f>IF('Formulario PPGR2'!$G149="","",CONCATENATE('Formulario PPGR2'!$C149,".",'Formulario PPGR2'!$D149,".",'Formulario PPGR2'!$E149,".",'Formulario PPGR2'!$F149))</f>
        <v/>
      </c>
      <c r="C149" s="259"/>
      <c r="D149" s="259" t="str">
        <f>IF('Formulario PPGR2'!$G149="","",#REF!)</f>
        <v/>
      </c>
      <c r="E149" s="259" t="str">
        <f>IF('Formulario PPGR2'!$G149="","",#REF!)</f>
        <v/>
      </c>
      <c r="F149" s="259" t="str">
        <f>IF('Formulario PPGR2'!$G149="","",#REF!)</f>
        <v/>
      </c>
      <c r="G149" s="248"/>
      <c r="H149" s="247" t="s">
        <v>1915</v>
      </c>
      <c r="I149" s="247" t="s">
        <v>1590</v>
      </c>
      <c r="J149" s="246"/>
      <c r="K149" s="246"/>
      <c r="L149" s="246">
        <v>1</v>
      </c>
      <c r="M149" s="246"/>
      <c r="N149" s="246"/>
      <c r="O149" s="246">
        <v>1</v>
      </c>
      <c r="P149" s="246"/>
      <c r="Q149" s="246"/>
      <c r="R149" s="246">
        <v>1</v>
      </c>
      <c r="S149" s="246"/>
      <c r="T149" s="246"/>
      <c r="U149" s="246">
        <v>1</v>
      </c>
      <c r="V149" s="249">
        <f>SUM('Formulario PPGR2'!$J149:$U149)</f>
        <v>4</v>
      </c>
      <c r="W149" s="256" t="s">
        <v>52</v>
      </c>
      <c r="X149" s="256" t="s">
        <v>51</v>
      </c>
      <c r="Y149" s="247"/>
      <c r="Z149" s="260" t="s">
        <v>1453</v>
      </c>
      <c r="AA149" s="253"/>
      <c r="AB149" s="253"/>
      <c r="AC149" s="253"/>
      <c r="AD149" s="253"/>
      <c r="AE149" s="253"/>
      <c r="AF149" s="253"/>
      <c r="AG149" s="253"/>
      <c r="AH149" s="253"/>
      <c r="AI149" s="253"/>
      <c r="AJ149" s="253"/>
      <c r="AK149" s="253"/>
      <c r="AL149" s="253"/>
      <c r="AM149" s="253"/>
      <c r="AN149" s="253"/>
      <c r="AO149" s="253"/>
      <c r="AP149" s="253"/>
      <c r="AQ149" s="253"/>
      <c r="AR149" s="253"/>
      <c r="AS149" s="253"/>
      <c r="AT149" s="253"/>
      <c r="AU149" s="253"/>
      <c r="AV149" s="253"/>
      <c r="AW149" s="253"/>
      <c r="AX149" s="253"/>
      <c r="AY149" s="253"/>
      <c r="AZ149" s="253"/>
      <c r="BA149" s="253"/>
      <c r="BB149" s="253"/>
    </row>
    <row r="150" spans="2:54" s="251" customFormat="1" ht="38.25" x14ac:dyDescent="0.2">
      <c r="B150" s="259" t="str">
        <f>IF('Formulario PPGR2'!$G150="","",CONCATENATE('Formulario PPGR2'!$C150,".",'Formulario PPGR2'!$D150,".",'Formulario PPGR2'!$E150,".",'Formulario PPGR2'!$F150))</f>
        <v/>
      </c>
      <c r="C150" s="259"/>
      <c r="D150" s="259" t="str">
        <f>IF('Formulario PPGR2'!$G150="","",#REF!)</f>
        <v/>
      </c>
      <c r="E150" s="259" t="str">
        <f>IF('Formulario PPGR2'!$G150="","",#REF!)</f>
        <v/>
      </c>
      <c r="F150" s="259" t="str">
        <f>IF('Formulario PPGR2'!$G150="","",#REF!)</f>
        <v/>
      </c>
      <c r="G150" s="248"/>
      <c r="H150" s="247" t="s">
        <v>1916</v>
      </c>
      <c r="I150" s="247" t="s">
        <v>1591</v>
      </c>
      <c r="J150" s="246"/>
      <c r="K150" s="246"/>
      <c r="L150" s="246">
        <v>1</v>
      </c>
      <c r="M150" s="246"/>
      <c r="N150" s="246"/>
      <c r="O150" s="246">
        <v>1</v>
      </c>
      <c r="P150" s="246"/>
      <c r="Q150" s="246"/>
      <c r="R150" s="246">
        <v>1</v>
      </c>
      <c r="S150" s="246"/>
      <c r="T150" s="246"/>
      <c r="U150" s="246"/>
      <c r="V150" s="249">
        <f>SUM('Formulario PPGR2'!$J150:$U150)</f>
        <v>3</v>
      </c>
      <c r="W150" s="256" t="s">
        <v>52</v>
      </c>
      <c r="X150" s="256" t="s">
        <v>54</v>
      </c>
      <c r="Y150" s="247"/>
      <c r="Z150" s="260" t="s">
        <v>1453</v>
      </c>
      <c r="AA150" s="253"/>
      <c r="AB150" s="253"/>
      <c r="AC150" s="253"/>
      <c r="AD150" s="253"/>
      <c r="AE150" s="253"/>
      <c r="AF150" s="253"/>
      <c r="AG150" s="253"/>
      <c r="AH150" s="253"/>
      <c r="AI150" s="253"/>
      <c r="AJ150" s="253"/>
      <c r="AK150" s="253"/>
      <c r="AL150" s="253"/>
      <c r="AM150" s="253"/>
      <c r="AN150" s="253"/>
      <c r="AO150" s="253"/>
      <c r="AP150" s="253"/>
      <c r="AQ150" s="253"/>
      <c r="AR150" s="253"/>
      <c r="AS150" s="253"/>
      <c r="AT150" s="253"/>
      <c r="AU150" s="253"/>
      <c r="AV150" s="253"/>
      <c r="AW150" s="253"/>
      <c r="AX150" s="253"/>
      <c r="AY150" s="253"/>
      <c r="AZ150" s="253"/>
      <c r="BA150" s="253"/>
      <c r="BB150" s="253"/>
    </row>
    <row r="151" spans="2:54" s="251" customFormat="1" ht="25.5" x14ac:dyDescent="0.2">
      <c r="B151" s="259" t="e">
        <f>IF('Formulario PPGR2'!$G151="","",CONCATENATE('Formulario PPGR2'!$C151,".",'Formulario PPGR2'!$D151,".",'Formulario PPGR2'!$E151,".",'Formulario PPGR2'!$F151))</f>
        <v>#REF!</v>
      </c>
      <c r="C151" s="259"/>
      <c r="D151" s="259" t="e">
        <f>IF('Formulario PPGR2'!$G151="","",#REF!)</f>
        <v>#REF!</v>
      </c>
      <c r="E151" s="259" t="e">
        <f>IF('Formulario PPGR2'!$G151="","",#REF!)</f>
        <v>#REF!</v>
      </c>
      <c r="F151" s="259" t="e">
        <f>IF('Formulario PPGR2'!$G151="","",#REF!)</f>
        <v>#REF!</v>
      </c>
      <c r="G151" s="248" t="s">
        <v>1574</v>
      </c>
      <c r="H151" s="247" t="s">
        <v>1917</v>
      </c>
      <c r="I151" s="247" t="s">
        <v>1575</v>
      </c>
      <c r="J151" s="246"/>
      <c r="K151" s="246">
        <v>1</v>
      </c>
      <c r="L151" s="246">
        <v>1</v>
      </c>
      <c r="M151" s="246">
        <v>1</v>
      </c>
      <c r="N151" s="246"/>
      <c r="O151" s="246"/>
      <c r="P151" s="246"/>
      <c r="Q151" s="246"/>
      <c r="R151" s="246"/>
      <c r="S151" s="246"/>
      <c r="T151" s="246"/>
      <c r="U151" s="246"/>
      <c r="V151" s="249">
        <f>SUM('Formulario PPGR2'!$J151:$U151)</f>
        <v>3</v>
      </c>
      <c r="W151" s="256" t="s">
        <v>52</v>
      </c>
      <c r="X151" s="256" t="s">
        <v>60</v>
      </c>
      <c r="Y151" s="247"/>
      <c r="Z151" s="260" t="s">
        <v>1453</v>
      </c>
      <c r="AA151" s="253"/>
      <c r="AB151" s="253"/>
      <c r="AC151" s="253"/>
      <c r="AD151" s="253"/>
      <c r="AE151" s="253"/>
      <c r="AF151" s="253"/>
      <c r="AG151" s="253"/>
      <c r="AH151" s="253"/>
      <c r="AI151" s="253"/>
      <c r="AJ151" s="253"/>
      <c r="AK151" s="253"/>
      <c r="AL151" s="253"/>
      <c r="AM151" s="253"/>
      <c r="AN151" s="253"/>
      <c r="AO151" s="253"/>
      <c r="AP151" s="253"/>
      <c r="AQ151" s="253"/>
      <c r="AR151" s="253"/>
      <c r="AS151" s="253"/>
      <c r="AT151" s="253"/>
      <c r="AU151" s="253"/>
      <c r="AV151" s="253"/>
      <c r="AW151" s="253"/>
      <c r="AX151" s="253"/>
      <c r="AY151" s="253"/>
      <c r="AZ151" s="253"/>
      <c r="BA151" s="253"/>
      <c r="BB151" s="253"/>
    </row>
    <row r="152" spans="2:54" s="251" customFormat="1" ht="89.25" x14ac:dyDescent="0.2">
      <c r="B152" s="259" t="e">
        <f>IF('Formulario PPGR2'!$G152="","",CONCATENATE('Formulario PPGR2'!$C152,".",'Formulario PPGR2'!$D152,".",'Formulario PPGR2'!$E152,".",'Formulario PPGR2'!$F152))</f>
        <v>#REF!</v>
      </c>
      <c r="C152" s="259"/>
      <c r="D152" s="259" t="e">
        <f>IF('Formulario PPGR2'!$G152="","",#REF!)</f>
        <v>#REF!</v>
      </c>
      <c r="E152" s="259" t="e">
        <f>IF('Formulario PPGR2'!$G152="","",#REF!)</f>
        <v>#REF!</v>
      </c>
      <c r="F152" s="259" t="e">
        <f>IF('Formulario PPGR2'!$G152="","",#REF!)</f>
        <v>#REF!</v>
      </c>
      <c r="G152" s="248" t="s">
        <v>1469</v>
      </c>
      <c r="H152" s="247" t="s">
        <v>1918</v>
      </c>
      <c r="I152" s="247" t="s">
        <v>1726</v>
      </c>
      <c r="J152" s="246"/>
      <c r="K152" s="246"/>
      <c r="L152" s="246">
        <v>1</v>
      </c>
      <c r="M152" s="246"/>
      <c r="N152" s="246"/>
      <c r="O152" s="246"/>
      <c r="P152" s="246"/>
      <c r="Q152" s="246"/>
      <c r="R152" s="246"/>
      <c r="S152" s="246"/>
      <c r="T152" s="246"/>
      <c r="U152" s="246"/>
      <c r="V152" s="249">
        <f>SUM('Formulario PPGR2'!$J152:$U152)</f>
        <v>1</v>
      </c>
      <c r="W152" s="256" t="s">
        <v>52</v>
      </c>
      <c r="X152" s="256" t="s">
        <v>61</v>
      </c>
      <c r="Y152" s="247" t="s">
        <v>55</v>
      </c>
      <c r="Z152" s="260" t="s">
        <v>17</v>
      </c>
      <c r="AA152" s="253"/>
      <c r="AB152" s="253"/>
      <c r="AC152" s="253"/>
      <c r="AD152" s="253"/>
      <c r="AE152" s="253"/>
      <c r="AF152" s="253"/>
      <c r="AG152" s="253"/>
      <c r="AH152" s="253"/>
      <c r="AI152" s="253"/>
      <c r="AJ152" s="253"/>
      <c r="AK152" s="253"/>
      <c r="AL152" s="253"/>
      <c r="AM152" s="253"/>
      <c r="AN152" s="253"/>
      <c r="AO152" s="253"/>
      <c r="AP152" s="253"/>
      <c r="AQ152" s="253"/>
      <c r="AR152" s="253"/>
      <c r="AS152" s="253"/>
      <c r="AT152" s="253"/>
      <c r="AU152" s="253"/>
      <c r="AV152" s="253"/>
      <c r="AW152" s="253"/>
      <c r="AX152" s="253"/>
      <c r="AY152" s="253"/>
      <c r="AZ152" s="253"/>
      <c r="BA152" s="253"/>
      <c r="BB152" s="253"/>
    </row>
    <row r="153" spans="2:54" s="251" customFormat="1" ht="25.5" x14ac:dyDescent="0.2">
      <c r="B153" s="259" t="str">
        <f>IF('Formulario PPGR2'!$G153="","",CONCATENATE('Formulario PPGR2'!$C153,".",'Formulario PPGR2'!$D153,".",'Formulario PPGR2'!$E153,".",'Formulario PPGR2'!$F153))</f>
        <v/>
      </c>
      <c r="C153" s="259"/>
      <c r="D153" s="259" t="str">
        <f>IF('Formulario PPGR2'!$G153="","",#REF!)</f>
        <v/>
      </c>
      <c r="E153" s="259" t="str">
        <f>IF('Formulario PPGR2'!$G153="","",#REF!)</f>
        <v/>
      </c>
      <c r="F153" s="259" t="str">
        <f>IF('Formulario PPGR2'!$G153="","",#REF!)</f>
        <v/>
      </c>
      <c r="G153" s="248"/>
      <c r="H153" s="247" t="s">
        <v>1919</v>
      </c>
      <c r="I153" s="247" t="s">
        <v>1727</v>
      </c>
      <c r="J153" s="246"/>
      <c r="K153" s="246"/>
      <c r="L153" s="246"/>
      <c r="M153" s="246"/>
      <c r="N153" s="246"/>
      <c r="O153" s="246">
        <v>1</v>
      </c>
      <c r="P153" s="246"/>
      <c r="Q153" s="246"/>
      <c r="R153" s="246"/>
      <c r="S153" s="246"/>
      <c r="T153" s="246"/>
      <c r="U153" s="246">
        <v>1</v>
      </c>
      <c r="V153" s="249">
        <f>SUM('Formulario PPGR2'!$J153:$U153)</f>
        <v>2</v>
      </c>
      <c r="W153" s="256" t="s">
        <v>52</v>
      </c>
      <c r="X153" s="256" t="s">
        <v>61</v>
      </c>
      <c r="Y153" s="247"/>
      <c r="Z153" s="260" t="s">
        <v>17</v>
      </c>
      <c r="AA153" s="253"/>
      <c r="AB153" s="253"/>
      <c r="AC153" s="253"/>
      <c r="AD153" s="253"/>
      <c r="AE153" s="253"/>
      <c r="AF153" s="253"/>
      <c r="AG153" s="253"/>
      <c r="AH153" s="253"/>
      <c r="AI153" s="253"/>
      <c r="AJ153" s="253"/>
      <c r="AK153" s="253"/>
      <c r="AL153" s="253"/>
      <c r="AM153" s="253"/>
      <c r="AN153" s="253"/>
      <c r="AO153" s="253"/>
      <c r="AP153" s="253"/>
      <c r="AQ153" s="253"/>
      <c r="AR153" s="253"/>
      <c r="AS153" s="253"/>
      <c r="AT153" s="253"/>
      <c r="AU153" s="253"/>
      <c r="AV153" s="253"/>
      <c r="AW153" s="253"/>
      <c r="AX153" s="253"/>
      <c r="AY153" s="253"/>
      <c r="AZ153" s="253"/>
      <c r="BA153" s="253"/>
      <c r="BB153" s="253"/>
    </row>
    <row r="154" spans="2:54" s="251" customFormat="1" ht="89.25" x14ac:dyDescent="0.2">
      <c r="B154" s="259" t="e">
        <f>IF('Formulario PPGR2'!$G154="","",CONCATENATE('Formulario PPGR2'!$C154,".",'Formulario PPGR2'!$D154,".",'Formulario PPGR2'!$E154,".",'Formulario PPGR2'!$F154))</f>
        <v>#REF!</v>
      </c>
      <c r="C154" s="259"/>
      <c r="D154" s="259" t="e">
        <f>IF('Formulario PPGR2'!$G154="","",#REF!)</f>
        <v>#REF!</v>
      </c>
      <c r="E154" s="259" t="e">
        <f>IF('Formulario PPGR2'!$G154="","",#REF!)</f>
        <v>#REF!</v>
      </c>
      <c r="F154" s="259" t="e">
        <f>IF('Formulario PPGR2'!$G154="","",#REF!)</f>
        <v>#REF!</v>
      </c>
      <c r="G154" s="248" t="s">
        <v>1470</v>
      </c>
      <c r="H154" s="247" t="s">
        <v>1920</v>
      </c>
      <c r="I154" s="247" t="s">
        <v>1528</v>
      </c>
      <c r="J154" s="246"/>
      <c r="K154" s="246">
        <v>1</v>
      </c>
      <c r="L154" s="246">
        <v>1</v>
      </c>
      <c r="M154" s="246"/>
      <c r="N154" s="246"/>
      <c r="O154" s="246"/>
      <c r="P154" s="246"/>
      <c r="Q154" s="246"/>
      <c r="R154" s="246"/>
      <c r="S154" s="246"/>
      <c r="T154" s="246"/>
      <c r="U154" s="246"/>
      <c r="V154" s="249">
        <f>SUM('Formulario PPGR2'!$J154:$U154)</f>
        <v>2</v>
      </c>
      <c r="W154" s="256" t="s">
        <v>52</v>
      </c>
      <c r="X154" s="256" t="s">
        <v>54</v>
      </c>
      <c r="Y154" s="247"/>
      <c r="Z154" s="260" t="s">
        <v>1444</v>
      </c>
      <c r="AA154" s="253"/>
      <c r="AB154" s="253"/>
      <c r="AC154" s="253"/>
      <c r="AD154" s="253"/>
      <c r="AE154" s="253"/>
      <c r="AF154" s="253"/>
      <c r="AG154" s="253"/>
      <c r="AH154" s="253"/>
      <c r="AI154" s="253"/>
      <c r="AJ154" s="253"/>
      <c r="AK154" s="253"/>
      <c r="AL154" s="253"/>
      <c r="AM154" s="253"/>
      <c r="AN154" s="253"/>
      <c r="AO154" s="253"/>
      <c r="AP154" s="253"/>
      <c r="AQ154" s="253"/>
      <c r="AR154" s="253"/>
      <c r="AS154" s="253"/>
      <c r="AT154" s="253"/>
      <c r="AU154" s="253"/>
      <c r="AV154" s="253"/>
      <c r="AW154" s="253"/>
      <c r="AX154" s="253"/>
      <c r="AY154" s="253"/>
      <c r="AZ154" s="253"/>
      <c r="BA154" s="253"/>
      <c r="BB154" s="253"/>
    </row>
    <row r="155" spans="2:54" s="251" customFormat="1" ht="63.75" x14ac:dyDescent="0.2">
      <c r="B155" s="259" t="str">
        <f>IF('Formulario PPGR2'!$G155="","",CONCATENATE('Formulario PPGR2'!$C155,".",'Formulario PPGR2'!$D155,".",'Formulario PPGR2'!$E155,".",'Formulario PPGR2'!$F155))</f>
        <v/>
      </c>
      <c r="C155" s="259"/>
      <c r="D155" s="259" t="str">
        <f>IF('Formulario PPGR2'!$G155="","",#REF!)</f>
        <v/>
      </c>
      <c r="E155" s="259" t="str">
        <f>IF('Formulario PPGR2'!$G155="","",#REF!)</f>
        <v/>
      </c>
      <c r="F155" s="259" t="str">
        <f>IF('Formulario PPGR2'!$G155="","",#REF!)</f>
        <v/>
      </c>
      <c r="G155" s="248"/>
      <c r="H155" s="247" t="s">
        <v>1921</v>
      </c>
      <c r="I155" s="247" t="s">
        <v>1529</v>
      </c>
      <c r="J155" s="246"/>
      <c r="K155" s="246"/>
      <c r="L155" s="246"/>
      <c r="M155" s="246">
        <v>1</v>
      </c>
      <c r="N155" s="246"/>
      <c r="O155" s="246"/>
      <c r="P155" s="246">
        <v>1</v>
      </c>
      <c r="Q155" s="246"/>
      <c r="R155" s="246"/>
      <c r="S155" s="246">
        <v>1</v>
      </c>
      <c r="T155" s="246"/>
      <c r="U155" s="246"/>
      <c r="V155" s="249">
        <f>SUM('Formulario PPGR2'!$J155:$U155)</f>
        <v>3</v>
      </c>
      <c r="W155" s="256" t="s">
        <v>52</v>
      </c>
      <c r="X155" s="256" t="s">
        <v>51</v>
      </c>
      <c r="Y155" s="247"/>
      <c r="Z155" s="260" t="s">
        <v>1444</v>
      </c>
      <c r="AA155" s="253"/>
      <c r="AB155" s="253"/>
      <c r="AC155" s="253"/>
      <c r="AD155" s="253"/>
      <c r="AE155" s="253"/>
      <c r="AF155" s="253"/>
      <c r="AG155" s="253"/>
      <c r="AH155" s="253"/>
      <c r="AI155" s="253"/>
      <c r="AJ155" s="253"/>
      <c r="AK155" s="253"/>
      <c r="AL155" s="253"/>
      <c r="AM155" s="253"/>
      <c r="AN155" s="253"/>
      <c r="AO155" s="253"/>
      <c r="AP155" s="253"/>
      <c r="AQ155" s="253"/>
      <c r="AR155" s="253"/>
      <c r="AS155" s="253"/>
      <c r="AT155" s="253"/>
      <c r="AU155" s="253"/>
      <c r="AV155" s="253"/>
      <c r="AW155" s="253"/>
      <c r="AX155" s="253"/>
      <c r="AY155" s="253"/>
      <c r="AZ155" s="253"/>
      <c r="BA155" s="253"/>
      <c r="BB155" s="253"/>
    </row>
    <row r="156" spans="2:54" s="251" customFormat="1" ht="51" x14ac:dyDescent="0.2">
      <c r="B156" s="259" t="str">
        <f>IF('Formulario PPGR2'!$G156="","",CONCATENATE('Formulario PPGR2'!$C156,".",'Formulario PPGR2'!$D156,".",'Formulario PPGR2'!$E156,".",'Formulario PPGR2'!$F156))</f>
        <v/>
      </c>
      <c r="C156" s="259"/>
      <c r="D156" s="259" t="str">
        <f>IF('Formulario PPGR2'!$G156="","",#REF!)</f>
        <v/>
      </c>
      <c r="E156" s="259" t="str">
        <f>IF('Formulario PPGR2'!$G156="","",#REF!)</f>
        <v/>
      </c>
      <c r="F156" s="259" t="str">
        <f>IF('Formulario PPGR2'!$G156="","",#REF!)</f>
        <v/>
      </c>
      <c r="G156" s="248"/>
      <c r="H156" s="247" t="s">
        <v>1922</v>
      </c>
      <c r="I156" s="247" t="s">
        <v>1733</v>
      </c>
      <c r="J156" s="246"/>
      <c r="K156" s="246"/>
      <c r="L156" s="246"/>
      <c r="M156" s="246">
        <v>1</v>
      </c>
      <c r="N156" s="246"/>
      <c r="O156" s="246"/>
      <c r="P156" s="246">
        <v>1</v>
      </c>
      <c r="Q156" s="246"/>
      <c r="R156" s="246"/>
      <c r="S156" s="246">
        <v>1</v>
      </c>
      <c r="T156" s="246"/>
      <c r="U156" s="246"/>
      <c r="V156" s="249">
        <f>SUM('Formulario PPGR2'!$J156:$U156)</f>
        <v>3</v>
      </c>
      <c r="W156" s="256" t="s">
        <v>52</v>
      </c>
      <c r="X156" s="256" t="s">
        <v>61</v>
      </c>
      <c r="Y156" s="247"/>
      <c r="Z156" s="260" t="s">
        <v>17</v>
      </c>
      <c r="AA156" s="253"/>
      <c r="AB156" s="253"/>
      <c r="AC156" s="253"/>
      <c r="AD156" s="253"/>
      <c r="AE156" s="253"/>
      <c r="AF156" s="253"/>
      <c r="AG156" s="253"/>
      <c r="AH156" s="253"/>
      <c r="AI156" s="253"/>
      <c r="AJ156" s="253"/>
      <c r="AK156" s="253"/>
      <c r="AL156" s="253"/>
      <c r="AM156" s="253"/>
      <c r="AN156" s="253"/>
      <c r="AO156" s="253"/>
      <c r="AP156" s="253"/>
      <c r="AQ156" s="253"/>
      <c r="AR156" s="253"/>
      <c r="AS156" s="253"/>
      <c r="AT156" s="253"/>
      <c r="AU156" s="253"/>
      <c r="AV156" s="253"/>
      <c r="AW156" s="253"/>
      <c r="AX156" s="253"/>
      <c r="AY156" s="253"/>
      <c r="AZ156" s="253"/>
      <c r="BA156" s="253"/>
      <c r="BB156" s="253"/>
    </row>
    <row r="157" spans="2:54" s="251" customFormat="1" ht="63.75" x14ac:dyDescent="0.2">
      <c r="B157" s="259" t="e">
        <f>IF('Formulario PPGR2'!$G157="","",CONCATENATE('Formulario PPGR2'!$C157,".",'Formulario PPGR2'!$D157,".",'Formulario PPGR2'!$E157,".",'Formulario PPGR2'!$F157))</f>
        <v>#REF!</v>
      </c>
      <c r="C157" s="259"/>
      <c r="D157" s="259" t="e">
        <f>IF('Formulario PPGR2'!$G157="","",#REF!)</f>
        <v>#REF!</v>
      </c>
      <c r="E157" s="259" t="e">
        <f>IF('Formulario PPGR2'!$G157="","",#REF!)</f>
        <v>#REF!</v>
      </c>
      <c r="F157" s="259" t="e">
        <f>IF('Formulario PPGR2'!$G157="","",#REF!)</f>
        <v>#REF!</v>
      </c>
      <c r="G157" s="248" t="s">
        <v>1471</v>
      </c>
      <c r="H157" s="247" t="s">
        <v>1923</v>
      </c>
      <c r="I157" s="247" t="s">
        <v>1736</v>
      </c>
      <c r="J157" s="246"/>
      <c r="K157" s="246"/>
      <c r="L157" s="246"/>
      <c r="M157" s="246"/>
      <c r="N157" s="246"/>
      <c r="O157" s="246">
        <v>1</v>
      </c>
      <c r="P157" s="246"/>
      <c r="Q157" s="246"/>
      <c r="R157" s="246"/>
      <c r="S157" s="246"/>
      <c r="T157" s="246"/>
      <c r="U157" s="246">
        <v>1</v>
      </c>
      <c r="V157" s="249">
        <f>SUM('Formulario PPGR2'!$J157:$U157)</f>
        <v>2</v>
      </c>
      <c r="W157" s="256" t="s">
        <v>52</v>
      </c>
      <c r="X157" s="256" t="s">
        <v>54</v>
      </c>
      <c r="Y157" s="247"/>
      <c r="Z157" s="260" t="s">
        <v>17</v>
      </c>
      <c r="AA157" s="253"/>
      <c r="AB157" s="253"/>
      <c r="AC157" s="253"/>
      <c r="AD157" s="253"/>
      <c r="AE157" s="253"/>
      <c r="AF157" s="253"/>
      <c r="AG157" s="253"/>
      <c r="AH157" s="253"/>
      <c r="AI157" s="253"/>
      <c r="AJ157" s="253"/>
      <c r="AK157" s="253"/>
      <c r="AL157" s="253"/>
      <c r="AM157" s="253"/>
      <c r="AN157" s="253"/>
      <c r="AO157" s="253"/>
      <c r="AP157" s="253"/>
      <c r="AQ157" s="253"/>
      <c r="AR157" s="253"/>
      <c r="AS157" s="253"/>
      <c r="AT157" s="253"/>
      <c r="AU157" s="253"/>
      <c r="AV157" s="253"/>
      <c r="AW157" s="253"/>
      <c r="AX157" s="253"/>
      <c r="AY157" s="253"/>
      <c r="AZ157" s="253"/>
      <c r="BA157" s="253"/>
      <c r="BB157" s="253"/>
    </row>
    <row r="158" spans="2:54" s="251" customFormat="1" ht="25.5" x14ac:dyDescent="0.2">
      <c r="B158" s="259" t="str">
        <f>IF('Formulario PPGR2'!$G158="","",CONCATENATE('Formulario PPGR2'!$C158,".",'Formulario PPGR2'!$D158,".",'Formulario PPGR2'!$E158,".",'Formulario PPGR2'!$F158))</f>
        <v/>
      </c>
      <c r="C158" s="259"/>
      <c r="D158" s="259" t="str">
        <f>IF('Formulario PPGR2'!$G158="","",#REF!)</f>
        <v/>
      </c>
      <c r="E158" s="259" t="str">
        <f>IF('Formulario PPGR2'!$G158="","",#REF!)</f>
        <v/>
      </c>
      <c r="F158" s="259" t="str">
        <f>IF('Formulario PPGR2'!$G158="","",#REF!)</f>
        <v/>
      </c>
      <c r="G158" s="248"/>
      <c r="H158" s="247" t="s">
        <v>1924</v>
      </c>
      <c r="I158" s="247" t="s">
        <v>1734</v>
      </c>
      <c r="J158" s="246"/>
      <c r="K158" s="246"/>
      <c r="L158" s="246">
        <v>1</v>
      </c>
      <c r="M158" s="246"/>
      <c r="N158" s="246"/>
      <c r="O158" s="246">
        <v>1</v>
      </c>
      <c r="P158" s="246"/>
      <c r="Q158" s="246"/>
      <c r="R158" s="246">
        <v>1</v>
      </c>
      <c r="S158" s="246"/>
      <c r="T158" s="246"/>
      <c r="U158" s="246">
        <v>1</v>
      </c>
      <c r="V158" s="249">
        <f>SUM('Formulario PPGR2'!$J158:$U158)</f>
        <v>4</v>
      </c>
      <c r="W158" s="256" t="s">
        <v>51</v>
      </c>
      <c r="X158" s="256" t="s">
        <v>52</v>
      </c>
      <c r="Y158" s="247"/>
      <c r="Z158" s="260" t="s">
        <v>17</v>
      </c>
      <c r="AA158" s="253"/>
      <c r="AB158" s="253"/>
      <c r="AC158" s="253"/>
      <c r="AD158" s="253"/>
      <c r="AE158" s="253"/>
      <c r="AF158" s="253"/>
      <c r="AG158" s="253"/>
      <c r="AH158" s="253"/>
      <c r="AI158" s="253"/>
      <c r="AJ158" s="253"/>
      <c r="AK158" s="253"/>
      <c r="AL158" s="253"/>
      <c r="AM158" s="253"/>
      <c r="AN158" s="253"/>
      <c r="AO158" s="253"/>
      <c r="AP158" s="253"/>
      <c r="AQ158" s="253"/>
      <c r="AR158" s="253"/>
      <c r="AS158" s="253"/>
      <c r="AT158" s="253"/>
      <c r="AU158" s="253"/>
      <c r="AV158" s="253"/>
      <c r="AW158" s="253"/>
      <c r="AX158" s="253"/>
      <c r="AY158" s="253"/>
      <c r="AZ158" s="253"/>
      <c r="BA158" s="253"/>
      <c r="BB158" s="253"/>
    </row>
    <row r="159" spans="2:54" s="251" customFormat="1" ht="38.25" x14ac:dyDescent="0.2">
      <c r="B159" s="259" t="str">
        <f>IF('Formulario PPGR2'!$G159="","",CONCATENATE('Formulario PPGR2'!$C159,".",'Formulario PPGR2'!$D159,".",'Formulario PPGR2'!$E159,".",'Formulario PPGR2'!$F159))</f>
        <v/>
      </c>
      <c r="C159" s="259"/>
      <c r="D159" s="259" t="str">
        <f>IF('Formulario PPGR2'!$G159="","",#REF!)</f>
        <v/>
      </c>
      <c r="E159" s="259" t="str">
        <f>IF('Formulario PPGR2'!$G159="","",#REF!)</f>
        <v/>
      </c>
      <c r="F159" s="259" t="str">
        <f>IF('Formulario PPGR2'!$G159="","",#REF!)</f>
        <v/>
      </c>
      <c r="G159" s="248"/>
      <c r="H159" s="247" t="s">
        <v>1925</v>
      </c>
      <c r="I159" s="247" t="s">
        <v>1735</v>
      </c>
      <c r="J159" s="246"/>
      <c r="K159" s="246"/>
      <c r="L159" s="246">
        <v>1</v>
      </c>
      <c r="M159" s="246"/>
      <c r="N159" s="246"/>
      <c r="O159" s="246">
        <v>1</v>
      </c>
      <c r="P159" s="246"/>
      <c r="Q159" s="246"/>
      <c r="R159" s="246">
        <v>1</v>
      </c>
      <c r="S159" s="246"/>
      <c r="T159" s="246"/>
      <c r="U159" s="246">
        <v>1</v>
      </c>
      <c r="V159" s="249">
        <f>SUM('Formulario PPGR2'!$J159:$U159)</f>
        <v>4</v>
      </c>
      <c r="W159" s="256" t="s">
        <v>51</v>
      </c>
      <c r="X159" s="256" t="s">
        <v>52</v>
      </c>
      <c r="Y159" s="247"/>
      <c r="Z159" s="260" t="s">
        <v>17</v>
      </c>
      <c r="AA159" s="253"/>
      <c r="AB159" s="253"/>
      <c r="AC159" s="253"/>
      <c r="AD159" s="253"/>
      <c r="AE159" s="253"/>
      <c r="AF159" s="253"/>
      <c r="AG159" s="253"/>
      <c r="AH159" s="253"/>
      <c r="AI159" s="253"/>
      <c r="AJ159" s="253"/>
      <c r="AK159" s="253"/>
      <c r="AL159" s="253"/>
      <c r="AM159" s="253"/>
      <c r="AN159" s="253"/>
      <c r="AO159" s="253"/>
      <c r="AP159" s="253"/>
      <c r="AQ159" s="253"/>
      <c r="AR159" s="253"/>
      <c r="AS159" s="253"/>
      <c r="AT159" s="253"/>
      <c r="AU159" s="253"/>
      <c r="AV159" s="253"/>
      <c r="AW159" s="253"/>
      <c r="AX159" s="253"/>
      <c r="AY159" s="253"/>
      <c r="AZ159" s="253"/>
      <c r="BA159" s="253"/>
      <c r="BB159" s="253"/>
    </row>
    <row r="160" spans="2:54" s="251" customFormat="1" ht="38.25" x14ac:dyDescent="0.2">
      <c r="B160" s="259" t="e">
        <f>IF('Formulario PPGR2'!$G160="","",CONCATENATE('Formulario PPGR2'!$C160,".",'Formulario PPGR2'!$D160,".",'Formulario PPGR2'!$E160,".",'Formulario PPGR2'!$F160))</f>
        <v>#REF!</v>
      </c>
      <c r="C160" s="259"/>
      <c r="D160" s="259" t="e">
        <f>IF('Formulario PPGR2'!$G160="","",#REF!)</f>
        <v>#REF!</v>
      </c>
      <c r="E160" s="259" t="e">
        <f>IF('Formulario PPGR2'!$G160="","",#REF!)</f>
        <v>#REF!</v>
      </c>
      <c r="F160" s="259" t="e">
        <f>IF('Formulario PPGR2'!$G160="","",#REF!)</f>
        <v>#REF!</v>
      </c>
      <c r="G160" s="248" t="s">
        <v>1472</v>
      </c>
      <c r="H160" s="247" t="s">
        <v>1926</v>
      </c>
      <c r="I160" s="247" t="s">
        <v>1537</v>
      </c>
      <c r="J160" s="246"/>
      <c r="K160" s="246"/>
      <c r="L160" s="246">
        <v>1</v>
      </c>
      <c r="M160" s="246"/>
      <c r="N160" s="246"/>
      <c r="O160" s="246"/>
      <c r="P160" s="246"/>
      <c r="Q160" s="246"/>
      <c r="R160" s="246"/>
      <c r="S160" s="246"/>
      <c r="T160" s="246"/>
      <c r="U160" s="246"/>
      <c r="V160" s="249">
        <f>SUM('Formulario PPGR2'!$J160:$U160)</f>
        <v>1</v>
      </c>
      <c r="W160" s="256" t="s">
        <v>60</v>
      </c>
      <c r="X160" s="256"/>
      <c r="Y160" s="247"/>
      <c r="Z160" s="260" t="s">
        <v>1465</v>
      </c>
      <c r="AA160" s="253"/>
      <c r="AB160" s="253"/>
      <c r="AC160" s="253"/>
      <c r="AD160" s="253"/>
      <c r="AE160" s="253"/>
      <c r="AF160" s="253"/>
      <c r="AG160" s="253"/>
      <c r="AH160" s="253"/>
      <c r="AI160" s="253"/>
      <c r="AJ160" s="253"/>
      <c r="AK160" s="253"/>
      <c r="AL160" s="253"/>
      <c r="AM160" s="253"/>
      <c r="AN160" s="253"/>
      <c r="AO160" s="253"/>
      <c r="AP160" s="253"/>
      <c r="AQ160" s="253"/>
      <c r="AR160" s="253"/>
      <c r="AS160" s="253"/>
      <c r="AT160" s="253"/>
      <c r="AU160" s="253"/>
      <c r="AV160" s="253"/>
      <c r="AW160" s="253"/>
      <c r="AX160" s="253"/>
      <c r="AY160" s="253"/>
      <c r="AZ160" s="253"/>
      <c r="BA160" s="253"/>
      <c r="BB160" s="253"/>
    </row>
    <row r="161" spans="2:54" s="251" customFormat="1" ht="25.5" x14ac:dyDescent="0.2">
      <c r="B161" s="259" t="str">
        <f>IF('Formulario PPGR2'!$G161="","",CONCATENATE('Formulario PPGR2'!$C161,".",'Formulario PPGR2'!$D161,".",'Formulario PPGR2'!$E161,".",'Formulario PPGR2'!$F161))</f>
        <v/>
      </c>
      <c r="C161" s="259"/>
      <c r="D161" s="259" t="str">
        <f>IF('Formulario PPGR2'!$G161="","",#REF!)</f>
        <v/>
      </c>
      <c r="E161" s="259" t="str">
        <f>IF('Formulario PPGR2'!$G161="","",#REF!)</f>
        <v/>
      </c>
      <c r="F161" s="259" t="str">
        <f>IF('Formulario PPGR2'!$G161="","",#REF!)</f>
        <v/>
      </c>
      <c r="G161" s="248"/>
      <c r="H161" s="247" t="s">
        <v>1927</v>
      </c>
      <c r="I161" s="247" t="s">
        <v>1538</v>
      </c>
      <c r="J161" s="246"/>
      <c r="K161" s="246"/>
      <c r="L161" s="246"/>
      <c r="M161" s="246">
        <v>1</v>
      </c>
      <c r="N161" s="246">
        <v>1</v>
      </c>
      <c r="O161" s="246">
        <v>1</v>
      </c>
      <c r="P161" s="246">
        <v>1</v>
      </c>
      <c r="Q161" s="246">
        <v>1</v>
      </c>
      <c r="R161" s="246">
        <v>1</v>
      </c>
      <c r="S161" s="246">
        <v>1</v>
      </c>
      <c r="T161" s="246">
        <v>1</v>
      </c>
      <c r="U161" s="246">
        <v>1</v>
      </c>
      <c r="V161" s="249">
        <f>SUM('Formulario PPGR2'!$J161:$U161)</f>
        <v>9</v>
      </c>
      <c r="W161" s="256" t="s">
        <v>60</v>
      </c>
      <c r="X161" s="256" t="s">
        <v>68</v>
      </c>
      <c r="Y161" s="247" t="s">
        <v>1539</v>
      </c>
      <c r="Z161" s="260" t="s">
        <v>1465</v>
      </c>
      <c r="AA161" s="253"/>
      <c r="AB161" s="253"/>
      <c r="AC161" s="253"/>
      <c r="AD161" s="253"/>
      <c r="AE161" s="253"/>
      <c r="AF161" s="253"/>
      <c r="AG161" s="253"/>
      <c r="AH161" s="253"/>
      <c r="AI161" s="253"/>
      <c r="AJ161" s="253"/>
      <c r="AK161" s="253"/>
      <c r="AL161" s="253"/>
      <c r="AM161" s="253"/>
      <c r="AN161" s="253"/>
      <c r="AO161" s="253"/>
      <c r="AP161" s="253"/>
      <c r="AQ161" s="253"/>
      <c r="AR161" s="253"/>
      <c r="AS161" s="253"/>
      <c r="AT161" s="253"/>
      <c r="AU161" s="253"/>
      <c r="AV161" s="253"/>
      <c r="AW161" s="253"/>
      <c r="AX161" s="253"/>
      <c r="AY161" s="253"/>
      <c r="AZ161" s="253"/>
      <c r="BA161" s="253"/>
      <c r="BB161" s="253"/>
    </row>
    <row r="162" spans="2:54" s="251" customFormat="1" ht="25.5" x14ac:dyDescent="0.2">
      <c r="B162" s="259" t="str">
        <f>IF('Formulario PPGR2'!$G162="","",CONCATENATE('Formulario PPGR2'!$C162,".",'Formulario PPGR2'!$D162,".",'Formulario PPGR2'!$E162,".",'Formulario PPGR2'!$F162))</f>
        <v/>
      </c>
      <c r="C162" s="259"/>
      <c r="D162" s="259" t="str">
        <f>IF('Formulario PPGR2'!$G162="","",#REF!)</f>
        <v/>
      </c>
      <c r="E162" s="259" t="str">
        <f>IF('Formulario PPGR2'!$G162="","",#REF!)</f>
        <v/>
      </c>
      <c r="F162" s="259" t="str">
        <f>IF('Formulario PPGR2'!$G162="","",#REF!)</f>
        <v/>
      </c>
      <c r="G162" s="248"/>
      <c r="H162" s="247" t="s">
        <v>1928</v>
      </c>
      <c r="I162" s="247" t="s">
        <v>1742</v>
      </c>
      <c r="J162" s="246"/>
      <c r="K162" s="246"/>
      <c r="L162" s="246"/>
      <c r="M162" s="246"/>
      <c r="N162" s="246"/>
      <c r="O162" s="246">
        <v>1</v>
      </c>
      <c r="P162" s="246"/>
      <c r="Q162" s="246"/>
      <c r="R162" s="246">
        <v>1</v>
      </c>
      <c r="S162" s="246"/>
      <c r="T162" s="246"/>
      <c r="U162" s="246">
        <v>1</v>
      </c>
      <c r="V162" s="249">
        <f>SUM('Formulario PPGR2'!$J162:$U162)</f>
        <v>3</v>
      </c>
      <c r="W162" s="256" t="s">
        <v>60</v>
      </c>
      <c r="X162" s="256"/>
      <c r="Y162" s="247"/>
      <c r="Z162" s="260" t="s">
        <v>17</v>
      </c>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row>
    <row r="163" spans="2:54" s="251" customFormat="1" ht="25.5" x14ac:dyDescent="0.2">
      <c r="B163" s="259" t="str">
        <f>IF('Formulario PPGR2'!$G163="","",CONCATENATE('Formulario PPGR2'!$C163,".",'Formulario PPGR2'!$D163,".",'Formulario PPGR2'!$E163,".",'Formulario PPGR2'!$F163))</f>
        <v/>
      </c>
      <c r="C163" s="259"/>
      <c r="D163" s="259" t="str">
        <f>IF('Formulario PPGR2'!$G163="","",#REF!)</f>
        <v/>
      </c>
      <c r="E163" s="259" t="str">
        <f>IF('Formulario PPGR2'!$G163="","",#REF!)</f>
        <v/>
      </c>
      <c r="F163" s="259" t="str">
        <f>IF('Formulario PPGR2'!$G163="","",#REF!)</f>
        <v/>
      </c>
      <c r="G163" s="248"/>
      <c r="H163" s="247" t="s">
        <v>1929</v>
      </c>
      <c r="I163" s="247" t="s">
        <v>1743</v>
      </c>
      <c r="J163" s="246"/>
      <c r="K163" s="246"/>
      <c r="L163" s="246">
        <v>1</v>
      </c>
      <c r="M163" s="246"/>
      <c r="N163" s="246"/>
      <c r="O163" s="246"/>
      <c r="P163" s="246"/>
      <c r="Q163" s="246"/>
      <c r="R163" s="246"/>
      <c r="S163" s="246"/>
      <c r="T163" s="246"/>
      <c r="U163" s="246"/>
      <c r="V163" s="249">
        <f>SUM('Formulario PPGR2'!$J163:$U163)</f>
        <v>1</v>
      </c>
      <c r="W163" s="256" t="s">
        <v>60</v>
      </c>
      <c r="X163" s="256"/>
      <c r="Y163" s="247"/>
      <c r="Z163" s="260" t="s">
        <v>17</v>
      </c>
      <c r="AA163" s="253"/>
      <c r="AB163" s="253"/>
      <c r="AC163" s="253"/>
      <c r="AD163" s="253"/>
      <c r="AE163" s="253"/>
      <c r="AF163" s="253"/>
      <c r="AG163" s="253"/>
      <c r="AH163" s="253"/>
      <c r="AI163" s="253"/>
      <c r="AJ163" s="253"/>
      <c r="AK163" s="253"/>
      <c r="AL163" s="253"/>
      <c r="AM163" s="253"/>
      <c r="AN163" s="253"/>
      <c r="AO163" s="253"/>
      <c r="AP163" s="253"/>
      <c r="AQ163" s="253"/>
      <c r="AR163" s="253"/>
      <c r="AS163" s="253"/>
      <c r="AT163" s="253"/>
      <c r="AU163" s="253"/>
      <c r="AV163" s="253"/>
      <c r="AW163" s="253"/>
      <c r="AX163" s="253"/>
      <c r="AY163" s="253"/>
      <c r="AZ163" s="253"/>
      <c r="BA163" s="253"/>
      <c r="BB163" s="253"/>
    </row>
    <row r="164" spans="2:54" s="251" customFormat="1" ht="25.5" x14ac:dyDescent="0.2">
      <c r="B164" s="259" t="e">
        <f>IF('Formulario PPGR2'!$G164="","",CONCATENATE('Formulario PPGR2'!$C164,".",'Formulario PPGR2'!$D164,".",'Formulario PPGR2'!$E164,".",'Formulario PPGR2'!$F164))</f>
        <v>#REF!</v>
      </c>
      <c r="C164" s="259"/>
      <c r="D164" s="259" t="e">
        <f>IF('Formulario PPGR2'!$G164="","",#REF!)</f>
        <v>#REF!</v>
      </c>
      <c r="E164" s="259" t="e">
        <f>IF('Formulario PPGR2'!$G164="","",#REF!)</f>
        <v>#REF!</v>
      </c>
      <c r="F164" s="259" t="e">
        <f>IF('Formulario PPGR2'!$G164="","",#REF!)</f>
        <v>#REF!</v>
      </c>
      <c r="G164" s="248" t="s">
        <v>1473</v>
      </c>
      <c r="H164" s="247" t="s">
        <v>1930</v>
      </c>
      <c r="I164" s="247" t="s">
        <v>1749</v>
      </c>
      <c r="J164" s="246"/>
      <c r="K164" s="246"/>
      <c r="L164" s="246">
        <v>1</v>
      </c>
      <c r="M164" s="246">
        <v>1</v>
      </c>
      <c r="N164" s="246">
        <v>1</v>
      </c>
      <c r="O164" s="246">
        <v>1</v>
      </c>
      <c r="P164" s="246">
        <v>1</v>
      </c>
      <c r="Q164" s="246">
        <v>1</v>
      </c>
      <c r="R164" s="246">
        <v>1</v>
      </c>
      <c r="S164" s="246">
        <v>1</v>
      </c>
      <c r="T164" s="246">
        <v>1</v>
      </c>
      <c r="U164" s="246"/>
      <c r="V164" s="249">
        <f>SUM('Formulario PPGR2'!$J164:$U164)</f>
        <v>9</v>
      </c>
      <c r="W164" s="256" t="s">
        <v>52</v>
      </c>
      <c r="X164" s="256"/>
      <c r="Y164" s="247"/>
      <c r="Z164" s="260" t="s">
        <v>1475</v>
      </c>
      <c r="AA164" s="253"/>
      <c r="AB164" s="253"/>
      <c r="AC164" s="253"/>
      <c r="AD164" s="253"/>
      <c r="AE164" s="253"/>
      <c r="AF164" s="253"/>
      <c r="AG164" s="253"/>
      <c r="AH164" s="253"/>
      <c r="AI164" s="253"/>
      <c r="AJ164" s="253"/>
      <c r="AK164" s="253"/>
      <c r="AL164" s="253"/>
      <c r="AM164" s="253"/>
      <c r="AN164" s="253"/>
      <c r="AO164" s="253"/>
      <c r="AP164" s="253"/>
      <c r="AQ164" s="253"/>
      <c r="AR164" s="253"/>
      <c r="AS164" s="253"/>
      <c r="AT164" s="253"/>
      <c r="AU164" s="253"/>
      <c r="AV164" s="253"/>
      <c r="AW164" s="253"/>
      <c r="AX164" s="253"/>
      <c r="AY164" s="253"/>
      <c r="AZ164" s="253"/>
      <c r="BA164" s="253"/>
      <c r="BB164" s="253"/>
    </row>
    <row r="165" spans="2:54" s="251" customFormat="1" ht="25.5" x14ac:dyDescent="0.2">
      <c r="B165" s="259" t="str">
        <f>IF('Formulario PPGR2'!$G165="","",CONCATENATE('Formulario PPGR2'!$C165,".",'Formulario PPGR2'!$D165,".",'Formulario PPGR2'!$E165,".",'Formulario PPGR2'!$F165))</f>
        <v/>
      </c>
      <c r="C165" s="259"/>
      <c r="D165" s="259" t="str">
        <f>IF('Formulario PPGR2'!$G165="","",#REF!)</f>
        <v/>
      </c>
      <c r="E165" s="259" t="str">
        <f>IF('Formulario PPGR2'!$G165="","",#REF!)</f>
        <v/>
      </c>
      <c r="F165" s="259" t="str">
        <f>IF('Formulario PPGR2'!$G165="","",#REF!)</f>
        <v/>
      </c>
      <c r="G165" s="248"/>
      <c r="H165" s="247" t="s">
        <v>1931</v>
      </c>
      <c r="I165" s="247" t="s">
        <v>1750</v>
      </c>
      <c r="J165" s="246"/>
      <c r="K165" s="246"/>
      <c r="L165" s="246">
        <v>1</v>
      </c>
      <c r="M165" s="246"/>
      <c r="N165" s="246"/>
      <c r="O165" s="246">
        <v>1</v>
      </c>
      <c r="P165" s="246"/>
      <c r="Q165" s="246"/>
      <c r="R165" s="246">
        <v>1</v>
      </c>
      <c r="S165" s="246"/>
      <c r="T165" s="246"/>
      <c r="U165" s="246">
        <v>1</v>
      </c>
      <c r="V165" s="249">
        <f>SUM('Formulario PPGR2'!$J165:$U165)</f>
        <v>4</v>
      </c>
      <c r="W165" s="256" t="s">
        <v>60</v>
      </c>
      <c r="X165" s="256" t="s">
        <v>68</v>
      </c>
      <c r="Y165" s="247" t="s">
        <v>55</v>
      </c>
      <c r="Z165" s="260" t="s">
        <v>1475</v>
      </c>
      <c r="AA165" s="253"/>
      <c r="AB165" s="253"/>
      <c r="AC165" s="253"/>
      <c r="AD165" s="253"/>
      <c r="AE165" s="253"/>
      <c r="AF165" s="253"/>
      <c r="AG165" s="253"/>
      <c r="AH165" s="253"/>
      <c r="AI165" s="253"/>
      <c r="AJ165" s="253"/>
      <c r="AK165" s="253"/>
      <c r="AL165" s="253"/>
      <c r="AM165" s="253"/>
      <c r="AN165" s="253"/>
      <c r="AO165" s="253"/>
      <c r="AP165" s="253"/>
      <c r="AQ165" s="253"/>
      <c r="AR165" s="253"/>
      <c r="AS165" s="253"/>
      <c r="AT165" s="253"/>
      <c r="AU165" s="253"/>
      <c r="AV165" s="253"/>
      <c r="AW165" s="253"/>
      <c r="AX165" s="253"/>
      <c r="AY165" s="253"/>
      <c r="AZ165" s="253"/>
      <c r="BA165" s="253"/>
      <c r="BB165" s="253"/>
    </row>
    <row r="166" spans="2:54" s="251" customFormat="1" ht="25.5" x14ac:dyDescent="0.2">
      <c r="B166" s="259" t="str">
        <f>IF('Formulario PPGR2'!$G166="","",CONCATENATE('Formulario PPGR2'!$C166,".",'Formulario PPGR2'!$D166,".",'Formulario PPGR2'!$E166,".",'Formulario PPGR2'!$F166))</f>
        <v/>
      </c>
      <c r="C166" s="259"/>
      <c r="D166" s="259" t="str">
        <f>IF('Formulario PPGR2'!$G166="","",#REF!)</f>
        <v/>
      </c>
      <c r="E166" s="259" t="str">
        <f>IF('Formulario PPGR2'!$G166="","",#REF!)</f>
        <v/>
      </c>
      <c r="F166" s="259" t="str">
        <f>IF('Formulario PPGR2'!$G166="","",#REF!)</f>
        <v/>
      </c>
      <c r="G166" s="248"/>
      <c r="H166" s="247" t="s">
        <v>1932</v>
      </c>
      <c r="I166" s="247" t="s">
        <v>1752</v>
      </c>
      <c r="J166" s="246"/>
      <c r="K166" s="246"/>
      <c r="L166" s="246"/>
      <c r="M166" s="246"/>
      <c r="N166" s="246"/>
      <c r="O166" s="246"/>
      <c r="P166" s="246"/>
      <c r="Q166" s="246"/>
      <c r="R166" s="246">
        <v>1</v>
      </c>
      <c r="S166" s="246"/>
      <c r="T166" s="246"/>
      <c r="U166" s="246"/>
      <c r="V166" s="249">
        <f>SUM('Formulario PPGR2'!$J166:$U166)</f>
        <v>1</v>
      </c>
      <c r="W166" s="256" t="s">
        <v>60</v>
      </c>
      <c r="X166" s="256"/>
      <c r="Y166" s="247"/>
      <c r="Z166" s="260" t="s">
        <v>1475</v>
      </c>
      <c r="AA166" s="253"/>
      <c r="AB166" s="253"/>
      <c r="AC166" s="253"/>
      <c r="AD166" s="253"/>
      <c r="AE166" s="253"/>
      <c r="AF166" s="253"/>
      <c r="AG166" s="253"/>
      <c r="AH166" s="253"/>
      <c r="AI166" s="253"/>
      <c r="AJ166" s="253"/>
      <c r="AK166" s="253"/>
      <c r="AL166" s="253"/>
      <c r="AM166" s="253"/>
      <c r="AN166" s="253"/>
      <c r="AO166" s="253"/>
      <c r="AP166" s="253"/>
      <c r="AQ166" s="253"/>
      <c r="AR166" s="253"/>
      <c r="AS166" s="253"/>
      <c r="AT166" s="253"/>
      <c r="AU166" s="253"/>
      <c r="AV166" s="253"/>
      <c r="AW166" s="253"/>
      <c r="AX166" s="253"/>
      <c r="AY166" s="253"/>
      <c r="AZ166" s="253"/>
      <c r="BA166" s="253"/>
      <c r="BB166" s="253"/>
    </row>
    <row r="167" spans="2:54" s="251" customFormat="1" ht="25.5" x14ac:dyDescent="0.2">
      <c r="B167" s="259" t="str">
        <f>IF('Formulario PPGR2'!$G167="","",CONCATENATE('Formulario PPGR2'!$C167,".",'Formulario PPGR2'!$D167,".",'Formulario PPGR2'!$E167,".",'Formulario PPGR2'!$F167))</f>
        <v/>
      </c>
      <c r="C167" s="259"/>
      <c r="D167" s="259" t="str">
        <f>IF('Formulario PPGR2'!$G167="","",#REF!)</f>
        <v/>
      </c>
      <c r="E167" s="259" t="str">
        <f>IF('Formulario PPGR2'!$G167="","",#REF!)</f>
        <v/>
      </c>
      <c r="F167" s="259" t="str">
        <f>IF('Formulario PPGR2'!$G167="","",#REF!)</f>
        <v/>
      </c>
      <c r="G167" s="248"/>
      <c r="H167" s="247" t="s">
        <v>1933</v>
      </c>
      <c r="I167" s="247" t="s">
        <v>1751</v>
      </c>
      <c r="J167" s="246"/>
      <c r="K167" s="246"/>
      <c r="L167" s="246"/>
      <c r="M167" s="246"/>
      <c r="N167" s="246"/>
      <c r="O167" s="246"/>
      <c r="P167" s="246"/>
      <c r="Q167" s="246"/>
      <c r="R167" s="246"/>
      <c r="S167" s="246">
        <v>1</v>
      </c>
      <c r="T167" s="246"/>
      <c r="U167" s="246"/>
      <c r="V167" s="249">
        <f>SUM('Formulario PPGR2'!$J167:$U167)</f>
        <v>1</v>
      </c>
      <c r="W167" s="256" t="s">
        <v>55</v>
      </c>
      <c r="X167" s="256"/>
      <c r="Y167" s="247"/>
      <c r="Z167" s="260" t="s">
        <v>1475</v>
      </c>
      <c r="AA167" s="253"/>
      <c r="AB167" s="253"/>
      <c r="AC167" s="253"/>
      <c r="AD167" s="253"/>
      <c r="AE167" s="253"/>
      <c r="AF167" s="253"/>
      <c r="AG167" s="253"/>
      <c r="AH167" s="253"/>
      <c r="AI167" s="253"/>
      <c r="AJ167" s="253"/>
      <c r="AK167" s="253"/>
      <c r="AL167" s="253"/>
      <c r="AM167" s="253"/>
      <c r="AN167" s="253"/>
      <c r="AO167" s="253"/>
      <c r="AP167" s="253"/>
      <c r="AQ167" s="253"/>
      <c r="AR167" s="253"/>
      <c r="AS167" s="253"/>
      <c r="AT167" s="253"/>
      <c r="AU167" s="253"/>
      <c r="AV167" s="253"/>
      <c r="AW167" s="253"/>
      <c r="AX167" s="253"/>
      <c r="AY167" s="253"/>
      <c r="AZ167" s="253"/>
      <c r="BA167" s="253"/>
      <c r="BB167" s="253"/>
    </row>
    <row r="168" spans="2:54" s="251" customFormat="1" ht="38.25" x14ac:dyDescent="0.2">
      <c r="B168" s="259" t="e">
        <f>IF('Formulario PPGR2'!$G168="","",CONCATENATE('Formulario PPGR2'!$C168,".",'Formulario PPGR2'!$D168,".",'Formulario PPGR2'!$E168,".",'Formulario PPGR2'!$F168))</f>
        <v>#REF!</v>
      </c>
      <c r="C168" s="259"/>
      <c r="D168" s="259" t="e">
        <f>IF('Formulario PPGR2'!$G168="","",#REF!)</f>
        <v>#REF!</v>
      </c>
      <c r="E168" s="259" t="e">
        <f>IF('Formulario PPGR2'!$G168="","",#REF!)</f>
        <v>#REF!</v>
      </c>
      <c r="F168" s="259" t="e">
        <f>IF('Formulario PPGR2'!$G168="","",#REF!)</f>
        <v>#REF!</v>
      </c>
      <c r="G168" s="248" t="s">
        <v>1474</v>
      </c>
      <c r="H168" s="247" t="s">
        <v>1934</v>
      </c>
      <c r="I168" s="247" t="s">
        <v>1753</v>
      </c>
      <c r="J168" s="246">
        <v>1</v>
      </c>
      <c r="K168" s="246"/>
      <c r="L168" s="246"/>
      <c r="M168" s="246"/>
      <c r="N168" s="246"/>
      <c r="O168" s="246"/>
      <c r="P168" s="246"/>
      <c r="Q168" s="246"/>
      <c r="R168" s="246"/>
      <c r="S168" s="246"/>
      <c r="T168" s="246"/>
      <c r="U168" s="246"/>
      <c r="V168" s="249">
        <f>SUM('Formulario PPGR2'!$J168:$U168)</f>
        <v>1</v>
      </c>
      <c r="W168" s="256" t="s">
        <v>60</v>
      </c>
      <c r="X168" s="256"/>
      <c r="Y168" s="247"/>
      <c r="Z168" s="260" t="s">
        <v>1475</v>
      </c>
      <c r="AA168" s="253"/>
      <c r="AB168" s="253"/>
      <c r="AC168" s="253"/>
      <c r="AD168" s="253"/>
      <c r="AE168" s="253"/>
      <c r="AF168" s="253"/>
      <c r="AG168" s="253"/>
      <c r="AH168" s="253"/>
      <c r="AI168" s="253"/>
      <c r="AJ168" s="253"/>
      <c r="AK168" s="253"/>
      <c r="AL168" s="253"/>
      <c r="AM168" s="253"/>
      <c r="AN168" s="253"/>
      <c r="AO168" s="253"/>
      <c r="AP168" s="253"/>
      <c r="AQ168" s="253"/>
      <c r="AR168" s="253"/>
      <c r="AS168" s="253"/>
      <c r="AT168" s="253"/>
      <c r="AU168" s="253"/>
      <c r="AV168" s="253"/>
      <c r="AW168" s="253"/>
      <c r="AX168" s="253"/>
      <c r="AY168" s="253"/>
      <c r="AZ168" s="253"/>
      <c r="BA168" s="253"/>
      <c r="BB168" s="253"/>
    </row>
    <row r="169" spans="2:54" s="251" customFormat="1" ht="25.5" x14ac:dyDescent="0.2">
      <c r="B169" s="259" t="str">
        <f>IF('Formulario PPGR2'!$G169="","",CONCATENATE('Formulario PPGR2'!$C169,".",'Formulario PPGR2'!$D169,".",'Formulario PPGR2'!$E169,".",'Formulario PPGR2'!$F169))</f>
        <v/>
      </c>
      <c r="C169" s="259"/>
      <c r="D169" s="259" t="str">
        <f>IF('Formulario PPGR2'!$G169="","",#REF!)</f>
        <v/>
      </c>
      <c r="E169" s="259" t="str">
        <f>IF('Formulario PPGR2'!$G169="","",#REF!)</f>
        <v/>
      </c>
      <c r="F169" s="259" t="str">
        <f>IF('Formulario PPGR2'!$G169="","",#REF!)</f>
        <v/>
      </c>
      <c r="G169" s="248"/>
      <c r="H169" s="247" t="s">
        <v>1935</v>
      </c>
      <c r="I169" s="247" t="s">
        <v>1754</v>
      </c>
      <c r="J169" s="246"/>
      <c r="K169" s="246"/>
      <c r="L169" s="246"/>
      <c r="M169" s="246"/>
      <c r="N169" s="246"/>
      <c r="O169" s="246"/>
      <c r="P169" s="246">
        <v>1</v>
      </c>
      <c r="Q169" s="246"/>
      <c r="R169" s="246"/>
      <c r="S169" s="246"/>
      <c r="T169" s="246"/>
      <c r="U169" s="246">
        <v>1</v>
      </c>
      <c r="V169" s="249">
        <f>SUM('Formulario PPGR2'!$J169:$U169)</f>
        <v>2</v>
      </c>
      <c r="W169" s="256" t="s">
        <v>60</v>
      </c>
      <c r="X169" s="256"/>
      <c r="Y169" s="247"/>
      <c r="Z169" s="260" t="s">
        <v>1475</v>
      </c>
      <c r="AA169" s="253"/>
      <c r="AB169" s="253"/>
      <c r="AC169" s="253"/>
      <c r="AD169" s="253"/>
      <c r="AE169" s="253"/>
      <c r="AF169" s="253"/>
      <c r="AG169" s="253"/>
      <c r="AH169" s="253"/>
      <c r="AI169" s="253"/>
      <c r="AJ169" s="253"/>
      <c r="AK169" s="253"/>
      <c r="AL169" s="253"/>
      <c r="AM169" s="253"/>
      <c r="AN169" s="253"/>
      <c r="AO169" s="253"/>
      <c r="AP169" s="253"/>
      <c r="AQ169" s="253"/>
      <c r="AR169" s="253"/>
      <c r="AS169" s="253"/>
      <c r="AT169" s="253"/>
      <c r="AU169" s="253"/>
      <c r="AV169" s="253"/>
      <c r="AW169" s="253"/>
      <c r="AX169" s="253"/>
      <c r="AY169" s="253"/>
      <c r="AZ169" s="253"/>
      <c r="BA169" s="253"/>
      <c r="BB169" s="253"/>
    </row>
    <row r="170" spans="2:54" s="251" customFormat="1" ht="63.75" x14ac:dyDescent="0.2">
      <c r="B170" s="259" t="e">
        <f>IF('Formulario PPGR2'!$G170="","",CONCATENATE('Formulario PPGR2'!$C170,".",'Formulario PPGR2'!$D170,".",'Formulario PPGR2'!$E170,".",'Formulario PPGR2'!$F170))</f>
        <v>#REF!</v>
      </c>
      <c r="C170" s="259"/>
      <c r="D170" s="259" t="e">
        <f>IF('Formulario PPGR2'!$G170="","",#REF!)</f>
        <v>#REF!</v>
      </c>
      <c r="E170" s="259" t="e">
        <f>IF('Formulario PPGR2'!$G170="","",#REF!)</f>
        <v>#REF!</v>
      </c>
      <c r="F170" s="259" t="e">
        <f>IF('Formulario PPGR2'!$G170="","",#REF!)</f>
        <v>#REF!</v>
      </c>
      <c r="G170" s="248" t="s">
        <v>1757</v>
      </c>
      <c r="H170" s="247" t="s">
        <v>1936</v>
      </c>
      <c r="I170" s="247" t="s">
        <v>1758</v>
      </c>
      <c r="J170" s="246"/>
      <c r="K170" s="246"/>
      <c r="L170" s="246">
        <v>1</v>
      </c>
      <c r="M170" s="246"/>
      <c r="N170" s="246"/>
      <c r="O170" s="246">
        <v>1</v>
      </c>
      <c r="P170" s="246"/>
      <c r="Q170" s="246"/>
      <c r="R170" s="246">
        <v>1</v>
      </c>
      <c r="S170" s="246"/>
      <c r="T170" s="246"/>
      <c r="U170" s="246">
        <v>1</v>
      </c>
      <c r="V170" s="249">
        <f>SUM('Formulario PPGR2'!$J170:$U170)</f>
        <v>4</v>
      </c>
      <c r="W170" s="256" t="s">
        <v>51</v>
      </c>
      <c r="X170" s="256"/>
      <c r="Y170" s="247"/>
      <c r="Z170" s="260" t="s">
        <v>1475</v>
      </c>
      <c r="AA170" s="253"/>
      <c r="AB170" s="253"/>
      <c r="AC170" s="253"/>
      <c r="AD170" s="253"/>
      <c r="AE170" s="253"/>
      <c r="AF170" s="253"/>
      <c r="AG170" s="253"/>
      <c r="AH170" s="253"/>
      <c r="AI170" s="253"/>
      <c r="AJ170" s="253"/>
      <c r="AK170" s="253"/>
      <c r="AL170" s="253"/>
      <c r="AM170" s="253"/>
      <c r="AN170" s="253"/>
      <c r="AO170" s="253"/>
      <c r="AP170" s="253"/>
      <c r="AQ170" s="253"/>
      <c r="AR170" s="253"/>
      <c r="AS170" s="253"/>
      <c r="AT170" s="253"/>
      <c r="AU170" s="253"/>
      <c r="AV170" s="253"/>
      <c r="AW170" s="253"/>
      <c r="AX170" s="253"/>
      <c r="AY170" s="253"/>
      <c r="AZ170" s="253"/>
      <c r="BA170" s="253"/>
      <c r="BB170" s="253"/>
    </row>
    <row r="171" spans="2:54" s="251" customFormat="1" ht="25.5" x14ac:dyDescent="0.2">
      <c r="B171" s="259" t="str">
        <f>IF('Formulario PPGR2'!$G171="","",CONCATENATE('Formulario PPGR2'!$C171,".",'Formulario PPGR2'!$D171,".",'Formulario PPGR2'!$E171,".",'Formulario PPGR2'!$F171))</f>
        <v/>
      </c>
      <c r="C171" s="259"/>
      <c r="D171" s="259" t="str">
        <f>IF('Formulario PPGR2'!$G171="","",#REF!)</f>
        <v/>
      </c>
      <c r="E171" s="259" t="str">
        <f>IF('Formulario PPGR2'!$G171="","",#REF!)</f>
        <v/>
      </c>
      <c r="F171" s="259" t="str">
        <f>IF('Formulario PPGR2'!$G171="","",#REF!)</f>
        <v/>
      </c>
      <c r="G171" s="248"/>
      <c r="H171" s="247" t="s">
        <v>1937</v>
      </c>
      <c r="I171" s="247" t="s">
        <v>1759</v>
      </c>
      <c r="J171" s="246"/>
      <c r="K171" s="246"/>
      <c r="L171" s="246">
        <v>1</v>
      </c>
      <c r="M171" s="246"/>
      <c r="N171" s="246"/>
      <c r="O171" s="246">
        <v>1</v>
      </c>
      <c r="P171" s="246"/>
      <c r="Q171" s="246"/>
      <c r="R171" s="246">
        <v>1</v>
      </c>
      <c r="S171" s="246"/>
      <c r="T171" s="246"/>
      <c r="U171" s="246">
        <v>1</v>
      </c>
      <c r="V171" s="249">
        <f>SUM('Formulario PPGR2'!$J171:$U171)</f>
        <v>4</v>
      </c>
      <c r="W171" s="256" t="s">
        <v>60</v>
      </c>
      <c r="X171" s="256"/>
      <c r="Y171" s="247"/>
      <c r="Z171" s="260" t="s">
        <v>1475</v>
      </c>
      <c r="AA171" s="253"/>
      <c r="AB171" s="253"/>
      <c r="AC171" s="253"/>
      <c r="AD171" s="253"/>
      <c r="AE171" s="253"/>
      <c r="AF171" s="253"/>
      <c r="AG171" s="253"/>
      <c r="AH171" s="253"/>
      <c r="AI171" s="253"/>
      <c r="AJ171" s="253"/>
      <c r="AK171" s="253"/>
      <c r="AL171" s="253"/>
      <c r="AM171" s="253"/>
      <c r="AN171" s="253"/>
      <c r="AO171" s="253"/>
      <c r="AP171" s="253"/>
      <c r="AQ171" s="253"/>
      <c r="AR171" s="253"/>
      <c r="AS171" s="253"/>
      <c r="AT171" s="253"/>
      <c r="AU171" s="253"/>
      <c r="AV171" s="253"/>
      <c r="AW171" s="253"/>
      <c r="AX171" s="253"/>
      <c r="AY171" s="253"/>
      <c r="AZ171" s="253"/>
      <c r="BA171" s="253"/>
      <c r="BB171" s="253"/>
    </row>
    <row r="172" spans="2:54" s="251" customFormat="1" ht="51" x14ac:dyDescent="0.2">
      <c r="B172" s="259" t="str">
        <f>IF('Formulario PPGR2'!$G172="","",CONCATENATE('Formulario PPGR2'!$C172,".",'Formulario PPGR2'!$D172,".",'Formulario PPGR2'!$E172,".",'Formulario PPGR2'!$F172))</f>
        <v/>
      </c>
      <c r="C172" s="259"/>
      <c r="D172" s="259" t="str">
        <f>IF('Formulario PPGR2'!$G172="","",#REF!)</f>
        <v/>
      </c>
      <c r="E172" s="259" t="str">
        <f>IF('Formulario PPGR2'!$G172="","",#REF!)</f>
        <v/>
      </c>
      <c r="F172" s="259" t="str">
        <f>IF('Formulario PPGR2'!$G172="","",#REF!)</f>
        <v/>
      </c>
      <c r="G172" s="248"/>
      <c r="H172" s="247" t="s">
        <v>1938</v>
      </c>
      <c r="I172" s="247" t="s">
        <v>1760</v>
      </c>
      <c r="J172" s="246"/>
      <c r="K172" s="246"/>
      <c r="L172" s="246">
        <v>1</v>
      </c>
      <c r="M172" s="246"/>
      <c r="N172" s="246"/>
      <c r="O172" s="246">
        <v>1</v>
      </c>
      <c r="P172" s="246"/>
      <c r="Q172" s="246"/>
      <c r="R172" s="246">
        <v>1</v>
      </c>
      <c r="S172" s="246"/>
      <c r="T172" s="246"/>
      <c r="U172" s="246">
        <v>1</v>
      </c>
      <c r="V172" s="249">
        <f>SUM('Formulario PPGR2'!$J172:$U172)</f>
        <v>4</v>
      </c>
      <c r="W172" s="256" t="s">
        <v>60</v>
      </c>
      <c r="X172" s="256"/>
      <c r="Y172" s="247"/>
      <c r="Z172" s="260" t="s">
        <v>1475</v>
      </c>
      <c r="AA172" s="253"/>
      <c r="AB172" s="253"/>
      <c r="AC172" s="253"/>
      <c r="AD172" s="253"/>
      <c r="AE172" s="253"/>
      <c r="AF172" s="253"/>
      <c r="AG172" s="253"/>
      <c r="AH172" s="253"/>
      <c r="AI172" s="253"/>
      <c r="AJ172" s="253"/>
      <c r="AK172" s="253"/>
      <c r="AL172" s="253"/>
      <c r="AM172" s="253"/>
      <c r="AN172" s="253"/>
      <c r="AO172" s="253"/>
      <c r="AP172" s="253"/>
      <c r="AQ172" s="253"/>
      <c r="AR172" s="253"/>
      <c r="AS172" s="253"/>
      <c r="AT172" s="253"/>
      <c r="AU172" s="253"/>
      <c r="AV172" s="253"/>
      <c r="AW172" s="253"/>
      <c r="AX172" s="253"/>
      <c r="AY172" s="253"/>
      <c r="AZ172" s="253"/>
      <c r="BA172" s="253"/>
      <c r="BB172" s="253"/>
    </row>
    <row r="173" spans="2:54" s="251" customFormat="1" ht="38.25" x14ac:dyDescent="0.2">
      <c r="B173" s="259" t="str">
        <f>IF('Formulario PPGR2'!$G173="","",CONCATENATE('Formulario PPGR2'!$C173,".",'Formulario PPGR2'!$D173,".",'Formulario PPGR2'!$E173,".",'Formulario PPGR2'!$F173))</f>
        <v/>
      </c>
      <c r="C173" s="259"/>
      <c r="D173" s="259" t="str">
        <f>IF('Formulario PPGR2'!$G173="","",#REF!)</f>
        <v/>
      </c>
      <c r="E173" s="259" t="str">
        <f>IF('Formulario PPGR2'!$G173="","",#REF!)</f>
        <v/>
      </c>
      <c r="F173" s="259" t="str">
        <f>IF('Formulario PPGR2'!$G173="","",#REF!)</f>
        <v/>
      </c>
      <c r="G173" s="248"/>
      <c r="H173" s="247" t="s">
        <v>1939</v>
      </c>
      <c r="I173" s="247" t="s">
        <v>1761</v>
      </c>
      <c r="J173" s="246"/>
      <c r="K173" s="246"/>
      <c r="L173" s="246"/>
      <c r="M173" s="246"/>
      <c r="N173" s="246"/>
      <c r="O173" s="246">
        <v>1</v>
      </c>
      <c r="P173" s="246"/>
      <c r="Q173" s="246"/>
      <c r="R173" s="246"/>
      <c r="S173" s="246"/>
      <c r="T173" s="246"/>
      <c r="U173" s="246">
        <v>1</v>
      </c>
      <c r="V173" s="249">
        <f>SUM('Formulario PPGR2'!$J173:$U173)</f>
        <v>2</v>
      </c>
      <c r="W173" s="256" t="s">
        <v>51</v>
      </c>
      <c r="X173" s="256"/>
      <c r="Y173" s="247"/>
      <c r="Z173" s="260" t="s">
        <v>1475</v>
      </c>
      <c r="AA173" s="253"/>
      <c r="AB173" s="253"/>
      <c r="AC173" s="253"/>
      <c r="AD173" s="253"/>
      <c r="AE173" s="253"/>
      <c r="AF173" s="253"/>
      <c r="AG173" s="253"/>
      <c r="AH173" s="253"/>
      <c r="AI173" s="253"/>
      <c r="AJ173" s="253"/>
      <c r="AK173" s="253"/>
      <c r="AL173" s="253"/>
      <c r="AM173" s="253"/>
      <c r="AN173" s="253"/>
      <c r="AO173" s="253"/>
      <c r="AP173" s="253"/>
      <c r="AQ173" s="253"/>
      <c r="AR173" s="253"/>
      <c r="AS173" s="253"/>
      <c r="AT173" s="253"/>
      <c r="AU173" s="253"/>
      <c r="AV173" s="253"/>
      <c r="AW173" s="253"/>
      <c r="AX173" s="253"/>
      <c r="AY173" s="253"/>
      <c r="AZ173" s="253"/>
      <c r="BA173" s="253"/>
      <c r="BB173" s="253"/>
    </row>
    <row r="174" spans="2:54" s="251" customFormat="1" ht="38.25" x14ac:dyDescent="0.2">
      <c r="B174" s="259" t="str">
        <f>IF('Formulario PPGR2'!$G174="","",CONCATENATE('Formulario PPGR2'!$C174,".",'Formulario PPGR2'!$D174,".",'Formulario PPGR2'!$E174,".",'Formulario PPGR2'!$F174))</f>
        <v/>
      </c>
      <c r="C174" s="259"/>
      <c r="D174" s="259" t="str">
        <f>IF('Formulario PPGR2'!$G174="","",#REF!)</f>
        <v/>
      </c>
      <c r="E174" s="259" t="str">
        <f>IF('Formulario PPGR2'!$G174="","",#REF!)</f>
        <v/>
      </c>
      <c r="F174" s="259" t="str">
        <f>IF('Formulario PPGR2'!$G174="","",#REF!)</f>
        <v/>
      </c>
      <c r="G174" s="248"/>
      <c r="H174" s="247" t="s">
        <v>1940</v>
      </c>
      <c r="I174" s="247" t="s">
        <v>1762</v>
      </c>
      <c r="J174" s="246"/>
      <c r="K174" s="246"/>
      <c r="L174" s="246">
        <v>1</v>
      </c>
      <c r="M174" s="246"/>
      <c r="N174" s="246"/>
      <c r="O174" s="246">
        <v>1</v>
      </c>
      <c r="P174" s="246"/>
      <c r="Q174" s="246"/>
      <c r="R174" s="246">
        <v>1</v>
      </c>
      <c r="S174" s="246"/>
      <c r="T174" s="246"/>
      <c r="U174" s="246">
        <v>1</v>
      </c>
      <c r="V174" s="249">
        <f>SUM('Formulario PPGR2'!$J174:$U174)</f>
        <v>4</v>
      </c>
      <c r="W174" s="256" t="s">
        <v>60</v>
      </c>
      <c r="X174" s="256"/>
      <c r="Y174" s="247"/>
      <c r="Z174" s="260" t="s">
        <v>1475</v>
      </c>
      <c r="AA174" s="253"/>
      <c r="AB174" s="253"/>
      <c r="AC174" s="253"/>
      <c r="AD174" s="253"/>
      <c r="AE174" s="253"/>
      <c r="AF174" s="253"/>
      <c r="AG174" s="253"/>
      <c r="AH174" s="253"/>
      <c r="AI174" s="253"/>
      <c r="AJ174" s="253"/>
      <c r="AK174" s="253"/>
      <c r="AL174" s="253"/>
      <c r="AM174" s="253"/>
      <c r="AN174" s="253"/>
      <c r="AO174" s="253"/>
      <c r="AP174" s="253"/>
      <c r="AQ174" s="253"/>
      <c r="AR174" s="253"/>
      <c r="AS174" s="253"/>
      <c r="AT174" s="253"/>
      <c r="AU174" s="253"/>
      <c r="AV174" s="253"/>
      <c r="AW174" s="253"/>
      <c r="AX174" s="253"/>
      <c r="AY174" s="253"/>
      <c r="AZ174" s="253"/>
      <c r="BA174" s="253"/>
      <c r="BB174" s="253"/>
    </row>
    <row r="175" spans="2:54" s="251" customFormat="1" ht="38.25" x14ac:dyDescent="0.2">
      <c r="B175" s="259" t="str">
        <f>IF('Formulario PPGR2'!$G175="","",CONCATENATE('Formulario PPGR2'!$C175,".",'Formulario PPGR2'!$D175,".",'Formulario PPGR2'!$E175,".",'Formulario PPGR2'!$F175))</f>
        <v/>
      </c>
      <c r="C175" s="259"/>
      <c r="D175" s="259" t="str">
        <f>IF('Formulario PPGR2'!$G175="","",#REF!)</f>
        <v/>
      </c>
      <c r="E175" s="259" t="str">
        <f>IF('Formulario PPGR2'!$G175="","",#REF!)</f>
        <v/>
      </c>
      <c r="F175" s="259" t="str">
        <f>IF('Formulario PPGR2'!$G175="","",#REF!)</f>
        <v/>
      </c>
      <c r="G175" s="248"/>
      <c r="H175" s="247" t="s">
        <v>1941</v>
      </c>
      <c r="I175" s="247" t="s">
        <v>1763</v>
      </c>
      <c r="J175" s="246"/>
      <c r="K175" s="246"/>
      <c r="L175" s="246">
        <v>1</v>
      </c>
      <c r="M175" s="246"/>
      <c r="N175" s="246"/>
      <c r="O175" s="246">
        <v>1</v>
      </c>
      <c r="P175" s="246"/>
      <c r="Q175" s="246"/>
      <c r="R175" s="246">
        <v>1</v>
      </c>
      <c r="S175" s="246"/>
      <c r="T175" s="246"/>
      <c r="U175" s="246">
        <v>1</v>
      </c>
      <c r="V175" s="249">
        <f>SUM('Formulario PPGR2'!$J175:$U175)</f>
        <v>4</v>
      </c>
      <c r="W175" s="256" t="s">
        <v>60</v>
      </c>
      <c r="X175" s="256"/>
      <c r="Y175" s="247"/>
      <c r="Z175" s="260" t="s">
        <v>1475</v>
      </c>
      <c r="AA175" s="253"/>
      <c r="AB175" s="253"/>
      <c r="AC175" s="253"/>
      <c r="AD175" s="253"/>
      <c r="AE175" s="253"/>
      <c r="AF175" s="253"/>
      <c r="AG175" s="253"/>
      <c r="AH175" s="253"/>
      <c r="AI175" s="253"/>
      <c r="AJ175" s="253"/>
      <c r="AK175" s="253"/>
      <c r="AL175" s="253"/>
      <c r="AM175" s="253"/>
      <c r="AN175" s="253"/>
      <c r="AO175" s="253"/>
      <c r="AP175" s="253"/>
      <c r="AQ175" s="253"/>
      <c r="AR175" s="253"/>
      <c r="AS175" s="253"/>
      <c r="AT175" s="253"/>
      <c r="AU175" s="253"/>
      <c r="AV175" s="253"/>
      <c r="AW175" s="253"/>
      <c r="AX175" s="253"/>
      <c r="AY175" s="253"/>
      <c r="AZ175" s="253"/>
      <c r="BA175" s="253"/>
      <c r="BB175" s="253"/>
    </row>
    <row r="176" spans="2:54" s="251" customFormat="1" ht="25.5" x14ac:dyDescent="0.2">
      <c r="B176" s="259" t="str">
        <f>IF('Formulario PPGR2'!$G176="","",CONCATENATE('Formulario PPGR2'!$C176,".",'Formulario PPGR2'!$D176,".",'Formulario PPGR2'!$E176,".",'Formulario PPGR2'!$F176))</f>
        <v/>
      </c>
      <c r="C176" s="259"/>
      <c r="D176" s="259" t="str">
        <f>IF('Formulario PPGR2'!$G176="","",#REF!)</f>
        <v/>
      </c>
      <c r="E176" s="259" t="str">
        <f>IF('Formulario PPGR2'!$G176="","",#REF!)</f>
        <v/>
      </c>
      <c r="F176" s="259" t="str">
        <f>IF('Formulario PPGR2'!$G176="","",#REF!)</f>
        <v/>
      </c>
      <c r="G176" s="248"/>
      <c r="H176" s="247" t="s">
        <v>1942</v>
      </c>
      <c r="I176" s="247" t="s">
        <v>1764</v>
      </c>
      <c r="J176" s="246"/>
      <c r="K176" s="246"/>
      <c r="L176" s="246"/>
      <c r="M176" s="246"/>
      <c r="N176" s="246">
        <v>1</v>
      </c>
      <c r="O176" s="246"/>
      <c r="P176" s="246"/>
      <c r="Q176" s="246"/>
      <c r="R176" s="246"/>
      <c r="S176" s="246"/>
      <c r="T176" s="246"/>
      <c r="U176" s="246"/>
      <c r="V176" s="249">
        <f>SUM('Formulario PPGR2'!$J176:$U176)</f>
        <v>1</v>
      </c>
      <c r="W176" s="256" t="s">
        <v>68</v>
      </c>
      <c r="X176" s="256"/>
      <c r="Y176" s="247" t="s">
        <v>1765</v>
      </c>
      <c r="Z176" s="260"/>
      <c r="AA176" s="253"/>
      <c r="AB176" s="253"/>
      <c r="AC176" s="253"/>
      <c r="AD176" s="253"/>
      <c r="AE176" s="253"/>
      <c r="AF176" s="253"/>
      <c r="AG176" s="253"/>
      <c r="AH176" s="253"/>
      <c r="AI176" s="253"/>
      <c r="AJ176" s="253"/>
      <c r="AK176" s="253"/>
      <c r="AL176" s="253"/>
      <c r="AM176" s="253"/>
      <c r="AN176" s="253"/>
      <c r="AO176" s="253"/>
      <c r="AP176" s="253"/>
      <c r="AQ176" s="253"/>
      <c r="AR176" s="253"/>
      <c r="AS176" s="253"/>
      <c r="AT176" s="253"/>
      <c r="AU176" s="253"/>
      <c r="AV176" s="253"/>
      <c r="AW176" s="253"/>
      <c r="AX176" s="253"/>
      <c r="AY176" s="253"/>
      <c r="AZ176" s="253"/>
      <c r="BA176" s="253"/>
      <c r="BB176" s="253"/>
    </row>
    <row r="177" spans="2:54" s="251" customFormat="1" ht="51" x14ac:dyDescent="0.2">
      <c r="B177" s="259" t="e">
        <f>IF('Formulario PPGR2'!$G177="","",CONCATENATE('Formulario PPGR2'!$C177,".",'Formulario PPGR2'!$D177,".",'Formulario PPGR2'!$E177,".",'Formulario PPGR2'!$F177))</f>
        <v>#REF!</v>
      </c>
      <c r="C177" s="259"/>
      <c r="D177" s="259" t="e">
        <f>IF('Formulario PPGR2'!$G177="","",#REF!)</f>
        <v>#REF!</v>
      </c>
      <c r="E177" s="259" t="e">
        <f>IF('Formulario PPGR2'!$G177="","",#REF!)</f>
        <v>#REF!</v>
      </c>
      <c r="F177" s="259" t="e">
        <f>IF('Formulario PPGR2'!$G177="","",#REF!)</f>
        <v>#REF!</v>
      </c>
      <c r="G177" s="248" t="s">
        <v>1476</v>
      </c>
      <c r="H177" s="247" t="s">
        <v>1943</v>
      </c>
      <c r="I177" s="247" t="s">
        <v>1766</v>
      </c>
      <c r="J177" s="277" t="s">
        <v>1771</v>
      </c>
      <c r="K177" s="277" t="s">
        <v>1771</v>
      </c>
      <c r="L177" s="277">
        <v>1</v>
      </c>
      <c r="M177" s="277" t="s">
        <v>1771</v>
      </c>
      <c r="N177" s="277" t="s">
        <v>1771</v>
      </c>
      <c r="O177" s="277">
        <v>1</v>
      </c>
      <c r="P177" s="277" t="s">
        <v>1771</v>
      </c>
      <c r="Q177" s="277" t="s">
        <v>1771</v>
      </c>
      <c r="R177" s="277">
        <v>1</v>
      </c>
      <c r="S177" s="277" t="s">
        <v>1771</v>
      </c>
      <c r="T177" s="277" t="s">
        <v>1771</v>
      </c>
      <c r="U177" s="277">
        <v>1</v>
      </c>
      <c r="V177" s="249">
        <f>SUM('Formulario PPGR2'!$J177:$U177)</f>
        <v>4</v>
      </c>
      <c r="W177" s="256" t="s">
        <v>60</v>
      </c>
      <c r="X177" s="256"/>
      <c r="Y177" s="247"/>
      <c r="Z177" s="260" t="s">
        <v>1177</v>
      </c>
      <c r="AA177" s="253"/>
      <c r="AB177" s="253"/>
      <c r="AC177" s="253"/>
      <c r="AD177" s="253"/>
      <c r="AE177" s="253"/>
      <c r="AF177" s="253"/>
      <c r="AG177" s="253"/>
      <c r="AH177" s="253"/>
      <c r="AI177" s="253"/>
      <c r="AJ177" s="253"/>
      <c r="AK177" s="253"/>
      <c r="AL177" s="253"/>
      <c r="AM177" s="253"/>
      <c r="AN177" s="253"/>
      <c r="AO177" s="253"/>
      <c r="AP177" s="253"/>
      <c r="AQ177" s="253"/>
      <c r="AR177" s="253"/>
      <c r="AS177" s="253"/>
      <c r="AT177" s="253"/>
      <c r="AU177" s="253"/>
      <c r="AV177" s="253"/>
      <c r="AW177" s="253"/>
      <c r="AX177" s="253"/>
      <c r="AY177" s="253"/>
      <c r="AZ177" s="253"/>
      <c r="BA177" s="253"/>
      <c r="BB177" s="253"/>
    </row>
    <row r="178" spans="2:54" s="251" customFormat="1" ht="33.75" customHeight="1" x14ac:dyDescent="0.2">
      <c r="B178" s="259" t="str">
        <f>IF('Formulario PPGR2'!$G178="","",CONCATENATE('Formulario PPGR2'!$C178,".",'Formulario PPGR2'!$D178,".",'Formulario PPGR2'!$E178,".",'Formulario PPGR2'!$F178))</f>
        <v/>
      </c>
      <c r="C178" s="259"/>
      <c r="D178" s="259" t="str">
        <f>IF('Formulario PPGR2'!$G178="","",#REF!)</f>
        <v/>
      </c>
      <c r="E178" s="259" t="str">
        <f>IF('Formulario PPGR2'!$G178="","",#REF!)</f>
        <v/>
      </c>
      <c r="F178" s="259" t="str">
        <f>IF('Formulario PPGR2'!$G178="","",#REF!)</f>
        <v/>
      </c>
      <c r="G178" s="248"/>
      <c r="H178" s="247" t="s">
        <v>1944</v>
      </c>
      <c r="I178" s="247" t="s">
        <v>1767</v>
      </c>
      <c r="J178" s="277" t="s">
        <v>1771</v>
      </c>
      <c r="K178" s="277" t="s">
        <v>1771</v>
      </c>
      <c r="L178" s="277">
        <v>1</v>
      </c>
      <c r="M178" s="277" t="s">
        <v>1771</v>
      </c>
      <c r="N178" s="277" t="s">
        <v>1771</v>
      </c>
      <c r="O178" s="277">
        <v>1</v>
      </c>
      <c r="P178" s="277" t="s">
        <v>1771</v>
      </c>
      <c r="Q178" s="277" t="s">
        <v>1771</v>
      </c>
      <c r="R178" s="277">
        <v>1</v>
      </c>
      <c r="S178" s="277" t="s">
        <v>1771</v>
      </c>
      <c r="T178" s="277" t="s">
        <v>1771</v>
      </c>
      <c r="U178" s="277">
        <v>1</v>
      </c>
      <c r="V178" s="249">
        <f>SUM('Formulario PPGR2'!$J178:$U178)</f>
        <v>4</v>
      </c>
      <c r="W178" s="256" t="s">
        <v>60</v>
      </c>
      <c r="X178" s="256"/>
      <c r="Y178" s="247"/>
      <c r="Z178" s="260" t="s">
        <v>1177</v>
      </c>
      <c r="AA178" s="253"/>
      <c r="AB178" s="253"/>
      <c r="AC178" s="253"/>
      <c r="AD178" s="253"/>
      <c r="AE178" s="253"/>
      <c r="AF178" s="253"/>
      <c r="AG178" s="253"/>
      <c r="AH178" s="253"/>
      <c r="AI178" s="253"/>
      <c r="AJ178" s="253"/>
      <c r="AK178" s="253"/>
      <c r="AL178" s="253"/>
      <c r="AM178" s="253"/>
      <c r="AN178" s="253"/>
      <c r="AO178" s="253"/>
      <c r="AP178" s="253"/>
      <c r="AQ178" s="253"/>
      <c r="AR178" s="253"/>
      <c r="AS178" s="253"/>
      <c r="AT178" s="253"/>
      <c r="AU178" s="253"/>
      <c r="AV178" s="253"/>
      <c r="AW178" s="253"/>
      <c r="AX178" s="253"/>
      <c r="AY178" s="253"/>
      <c r="AZ178" s="253"/>
      <c r="BA178" s="253"/>
      <c r="BB178" s="253"/>
    </row>
    <row r="179" spans="2:54" s="251" customFormat="1" ht="25.5" x14ac:dyDescent="0.2">
      <c r="B179" s="259" t="str">
        <f>IF('Formulario PPGR2'!$G179="","",CONCATENATE('Formulario PPGR2'!$C179,".",'Formulario PPGR2'!$D179,".",'Formulario PPGR2'!$E179,".",'Formulario PPGR2'!$F179))</f>
        <v/>
      </c>
      <c r="C179" s="259"/>
      <c r="D179" s="259" t="str">
        <f>IF('Formulario PPGR2'!$G179="","",#REF!)</f>
        <v/>
      </c>
      <c r="E179" s="259" t="str">
        <f>IF('Formulario PPGR2'!$G179="","",#REF!)</f>
        <v/>
      </c>
      <c r="F179" s="259" t="str">
        <f>IF('Formulario PPGR2'!$G179="","",#REF!)</f>
        <v/>
      </c>
      <c r="G179" s="248"/>
      <c r="H179" s="247" t="s">
        <v>1946</v>
      </c>
      <c r="I179" s="247" t="s">
        <v>1768</v>
      </c>
      <c r="J179" s="277" t="s">
        <v>1771</v>
      </c>
      <c r="K179" s="277" t="s">
        <v>1771</v>
      </c>
      <c r="L179" s="277">
        <v>1</v>
      </c>
      <c r="M179" s="277" t="s">
        <v>1771</v>
      </c>
      <c r="N179" s="277" t="s">
        <v>1771</v>
      </c>
      <c r="O179" s="277">
        <v>1</v>
      </c>
      <c r="P179" s="277" t="s">
        <v>1771</v>
      </c>
      <c r="Q179" s="277" t="s">
        <v>1771</v>
      </c>
      <c r="R179" s="277">
        <v>1</v>
      </c>
      <c r="S179" s="277" t="s">
        <v>1771</v>
      </c>
      <c r="T179" s="277" t="s">
        <v>1771</v>
      </c>
      <c r="U179" s="277">
        <v>1</v>
      </c>
      <c r="V179" s="249">
        <f>SUM('Formulario PPGR2'!$J179:$U179)</f>
        <v>4</v>
      </c>
      <c r="W179" s="256" t="s">
        <v>60</v>
      </c>
      <c r="X179" s="256"/>
      <c r="Y179" s="247"/>
      <c r="Z179" s="260" t="s">
        <v>1177</v>
      </c>
      <c r="AA179" s="253"/>
      <c r="AB179" s="253"/>
      <c r="AC179" s="253"/>
      <c r="AD179" s="253"/>
      <c r="AE179" s="253"/>
      <c r="AF179" s="253"/>
      <c r="AG179" s="253"/>
      <c r="AH179" s="253"/>
      <c r="AI179" s="253"/>
      <c r="AJ179" s="253"/>
      <c r="AK179" s="253"/>
      <c r="AL179" s="253"/>
      <c r="AM179" s="253"/>
      <c r="AN179" s="253"/>
      <c r="AO179" s="253"/>
      <c r="AP179" s="253"/>
      <c r="AQ179" s="253"/>
      <c r="AR179" s="253"/>
      <c r="AS179" s="253"/>
      <c r="AT179" s="253"/>
      <c r="AU179" s="253"/>
      <c r="AV179" s="253"/>
      <c r="AW179" s="253"/>
      <c r="AX179" s="253"/>
      <c r="AY179" s="253"/>
      <c r="AZ179" s="253"/>
      <c r="BA179" s="253"/>
      <c r="BB179" s="253"/>
    </row>
    <row r="180" spans="2:54" s="251" customFormat="1" ht="25.5" x14ac:dyDescent="0.2">
      <c r="B180" s="259" t="str">
        <f>IF('Formulario PPGR2'!$G180="","",CONCATENATE('Formulario PPGR2'!$C180,".",'Formulario PPGR2'!$D180,".",'Formulario PPGR2'!$E180,".",'Formulario PPGR2'!$F180))</f>
        <v/>
      </c>
      <c r="C180" s="259"/>
      <c r="D180" s="259" t="str">
        <f>IF('Formulario PPGR2'!$G180="","",#REF!)</f>
        <v/>
      </c>
      <c r="E180" s="259" t="str">
        <f>IF('Formulario PPGR2'!$G180="","",#REF!)</f>
        <v/>
      </c>
      <c r="F180" s="259" t="str">
        <f>IF('Formulario PPGR2'!$G180="","",#REF!)</f>
        <v/>
      </c>
      <c r="G180" s="248"/>
      <c r="H180" s="247" t="s">
        <v>1947</v>
      </c>
      <c r="I180" s="247" t="s">
        <v>1769</v>
      </c>
      <c r="J180" s="246"/>
      <c r="K180" s="246"/>
      <c r="L180" s="246">
        <v>1</v>
      </c>
      <c r="M180" s="246"/>
      <c r="N180" s="246"/>
      <c r="O180" s="246"/>
      <c r="P180" s="246"/>
      <c r="Q180" s="246"/>
      <c r="R180" s="246"/>
      <c r="S180" s="246"/>
      <c r="T180" s="246"/>
      <c r="U180" s="246"/>
      <c r="V180" s="249">
        <f>SUM('Formulario PPGR2'!$J180:$U180)</f>
        <v>1</v>
      </c>
      <c r="W180" s="256" t="s">
        <v>68</v>
      </c>
      <c r="X180" s="256"/>
      <c r="Y180" s="247" t="s">
        <v>1770</v>
      </c>
      <c r="Z180" s="260" t="s">
        <v>1177</v>
      </c>
      <c r="AA180" s="253"/>
      <c r="AB180" s="253"/>
      <c r="AC180" s="253"/>
      <c r="AD180" s="253"/>
      <c r="AE180" s="253"/>
      <c r="AF180" s="253"/>
      <c r="AG180" s="253"/>
      <c r="AH180" s="253"/>
      <c r="AI180" s="253"/>
      <c r="AJ180" s="253"/>
      <c r="AK180" s="253"/>
      <c r="AL180" s="253"/>
      <c r="AM180" s="253"/>
      <c r="AN180" s="253"/>
      <c r="AO180" s="253"/>
      <c r="AP180" s="253"/>
      <c r="AQ180" s="253"/>
      <c r="AR180" s="253"/>
      <c r="AS180" s="253"/>
      <c r="AT180" s="253"/>
      <c r="AU180" s="253"/>
      <c r="AV180" s="253"/>
      <c r="AW180" s="253"/>
      <c r="AX180" s="253"/>
      <c r="AY180" s="253"/>
      <c r="AZ180" s="253"/>
      <c r="BA180" s="253"/>
      <c r="BB180" s="253"/>
    </row>
    <row r="181" spans="2:54" s="251" customFormat="1" ht="63.75" x14ac:dyDescent="0.2">
      <c r="B181" s="259" t="e">
        <f>IF('Formulario PPGR2'!$G181="","",CONCATENATE('Formulario PPGR2'!$C181,".",'Formulario PPGR2'!$D181,".",'Formulario PPGR2'!$E181,".",'Formulario PPGR2'!$F181))</f>
        <v>#REF!</v>
      </c>
      <c r="C181" s="259"/>
      <c r="D181" s="259" t="e">
        <f>IF('Formulario PPGR2'!$G181="","",#REF!)</f>
        <v>#REF!</v>
      </c>
      <c r="E181" s="259" t="e">
        <f>IF('Formulario PPGR2'!$G181="","",#REF!)</f>
        <v>#REF!</v>
      </c>
      <c r="F181" s="259" t="e">
        <f>IF('Formulario PPGR2'!$G181="","",#REF!)</f>
        <v>#REF!</v>
      </c>
      <c r="G181" s="248" t="s">
        <v>1477</v>
      </c>
      <c r="H181" s="247" t="s">
        <v>1978</v>
      </c>
      <c r="I181" s="247" t="s">
        <v>1755</v>
      </c>
      <c r="J181" s="246"/>
      <c r="K181" s="246"/>
      <c r="L181" s="246">
        <v>1</v>
      </c>
      <c r="M181" s="246"/>
      <c r="N181" s="246"/>
      <c r="O181" s="246"/>
      <c r="P181" s="246"/>
      <c r="Q181" s="246"/>
      <c r="R181" s="246"/>
      <c r="S181" s="246"/>
      <c r="T181" s="246"/>
      <c r="U181" s="246"/>
      <c r="V181" s="249">
        <f>SUM('Formulario PPGR2'!$J181:$U181)</f>
        <v>1</v>
      </c>
      <c r="W181" s="256" t="s">
        <v>51</v>
      </c>
      <c r="X181" s="256"/>
      <c r="Y181" s="247"/>
      <c r="Z181" s="260" t="s">
        <v>1475</v>
      </c>
      <c r="AA181" s="253"/>
      <c r="AB181" s="253"/>
      <c r="AC181" s="253"/>
      <c r="AD181" s="253"/>
      <c r="AE181" s="253"/>
      <c r="AF181" s="253"/>
      <c r="AG181" s="253"/>
      <c r="AH181" s="253"/>
      <c r="AI181" s="253"/>
      <c r="AJ181" s="253"/>
      <c r="AK181" s="253"/>
      <c r="AL181" s="253"/>
      <c r="AM181" s="253"/>
      <c r="AN181" s="253"/>
      <c r="AO181" s="253"/>
      <c r="AP181" s="253"/>
      <c r="AQ181" s="253"/>
      <c r="AR181" s="253"/>
      <c r="AS181" s="253"/>
      <c r="AT181" s="253"/>
      <c r="AU181" s="253"/>
      <c r="AV181" s="253"/>
      <c r="AW181" s="253"/>
      <c r="AX181" s="253"/>
      <c r="AY181" s="253"/>
      <c r="AZ181" s="253"/>
      <c r="BA181" s="253"/>
      <c r="BB181" s="253"/>
    </row>
    <row r="182" spans="2:54" s="251" customFormat="1" ht="25.5" x14ac:dyDescent="0.2">
      <c r="B182" s="259" t="str">
        <f>IF('Formulario PPGR2'!$G182="","",CONCATENATE('Formulario PPGR2'!$C182,".",'Formulario PPGR2'!$D182,".",'Formulario PPGR2'!$E182,".",'Formulario PPGR2'!$F182))</f>
        <v/>
      </c>
      <c r="C182" s="259"/>
      <c r="D182" s="259" t="str">
        <f>IF('Formulario PPGR2'!$G182="","",#REF!)</f>
        <v/>
      </c>
      <c r="E182" s="259" t="str">
        <f>IF('Formulario PPGR2'!$G182="","",#REF!)</f>
        <v/>
      </c>
      <c r="F182" s="259" t="str">
        <f>IF('Formulario PPGR2'!$G182="","",#REF!)</f>
        <v/>
      </c>
      <c r="G182" s="248"/>
      <c r="H182" s="247" t="s">
        <v>1948</v>
      </c>
      <c r="I182" s="247" t="s">
        <v>1756</v>
      </c>
      <c r="J182" s="246"/>
      <c r="K182" s="246"/>
      <c r="L182" s="246">
        <v>1</v>
      </c>
      <c r="M182" s="246"/>
      <c r="N182" s="246"/>
      <c r="O182" s="246">
        <v>1</v>
      </c>
      <c r="P182" s="246"/>
      <c r="Q182" s="246"/>
      <c r="R182" s="246">
        <v>1</v>
      </c>
      <c r="S182" s="246"/>
      <c r="T182" s="246"/>
      <c r="U182" s="246">
        <v>1</v>
      </c>
      <c r="V182" s="249">
        <f>SUM('Formulario PPGR2'!$J182:$U182)</f>
        <v>4</v>
      </c>
      <c r="W182" s="256" t="s">
        <v>51</v>
      </c>
      <c r="X182" s="256"/>
      <c r="Y182" s="247"/>
      <c r="Z182" s="260" t="s">
        <v>1475</v>
      </c>
      <c r="AA182" s="253"/>
      <c r="AB182" s="253"/>
      <c r="AC182" s="253"/>
      <c r="AD182" s="253"/>
      <c r="AE182" s="253"/>
      <c r="AF182" s="253"/>
      <c r="AG182" s="253"/>
      <c r="AH182" s="253"/>
      <c r="AI182" s="253"/>
      <c r="AJ182" s="253"/>
      <c r="AK182" s="253"/>
      <c r="AL182" s="253"/>
      <c r="AM182" s="253"/>
      <c r="AN182" s="253"/>
      <c r="AO182" s="253"/>
      <c r="AP182" s="253"/>
      <c r="AQ182" s="253"/>
      <c r="AR182" s="253"/>
      <c r="AS182" s="253"/>
      <c r="AT182" s="253"/>
      <c r="AU182" s="253"/>
      <c r="AV182" s="253"/>
      <c r="AW182" s="253"/>
      <c r="AX182" s="253"/>
      <c r="AY182" s="253"/>
      <c r="AZ182" s="253"/>
      <c r="BA182" s="253"/>
      <c r="BB182" s="253"/>
    </row>
    <row r="183" spans="2:54" s="251" customFormat="1" ht="63.75" x14ac:dyDescent="0.2">
      <c r="B183" s="259" t="e">
        <f>IF('Formulario PPGR2'!$G183="","",CONCATENATE('Formulario PPGR2'!$C183,".",'Formulario PPGR2'!$D183,".",'Formulario PPGR2'!$E183,".",'Formulario PPGR2'!$F183))</f>
        <v>#REF!</v>
      </c>
      <c r="C183" s="259"/>
      <c r="D183" s="259" t="e">
        <f>IF('Formulario PPGR2'!$G183="","",#REF!)</f>
        <v>#REF!</v>
      </c>
      <c r="E183" s="259" t="e">
        <f>IF('Formulario PPGR2'!$G183="","",#REF!)</f>
        <v>#REF!</v>
      </c>
      <c r="F183" s="259" t="e">
        <f>IF('Formulario PPGR2'!$G183="","",#REF!)</f>
        <v>#REF!</v>
      </c>
      <c r="G183" s="248" t="s">
        <v>1478</v>
      </c>
      <c r="H183" s="247" t="s">
        <v>1949</v>
      </c>
      <c r="I183" s="247" t="s">
        <v>1671</v>
      </c>
      <c r="J183" s="246"/>
      <c r="K183" s="246"/>
      <c r="L183" s="246"/>
      <c r="M183" s="246"/>
      <c r="N183" s="246">
        <v>1</v>
      </c>
      <c r="O183" s="246"/>
      <c r="P183" s="246"/>
      <c r="Q183" s="246"/>
      <c r="R183" s="246"/>
      <c r="S183" s="246"/>
      <c r="T183" s="246"/>
      <c r="U183" s="246"/>
      <c r="V183" s="249">
        <f>SUM('Formulario PPGR2'!$J183:$U183)</f>
        <v>1</v>
      </c>
      <c r="W183" s="256" t="s">
        <v>60</v>
      </c>
      <c r="X183" s="256"/>
      <c r="Y183" s="247"/>
      <c r="Z183" s="260" t="s">
        <v>1488</v>
      </c>
      <c r="AA183" s="253"/>
      <c r="AB183" s="253"/>
      <c r="AC183" s="253"/>
      <c r="AD183" s="253"/>
      <c r="AE183" s="253"/>
      <c r="AF183" s="253"/>
      <c r="AG183" s="253"/>
      <c r="AH183" s="253"/>
      <c r="AI183" s="253"/>
      <c r="AJ183" s="253"/>
      <c r="AK183" s="253"/>
      <c r="AL183" s="253"/>
      <c r="AM183" s="253"/>
      <c r="AN183" s="253"/>
      <c r="AO183" s="253"/>
      <c r="AP183" s="253"/>
      <c r="AQ183" s="253"/>
      <c r="AR183" s="253"/>
      <c r="AS183" s="253"/>
      <c r="AT183" s="253"/>
      <c r="AU183" s="253"/>
      <c r="AV183" s="253"/>
      <c r="AW183" s="253"/>
      <c r="AX183" s="253"/>
      <c r="AY183" s="253"/>
      <c r="AZ183" s="253"/>
      <c r="BA183" s="253"/>
      <c r="BB183" s="253"/>
    </row>
    <row r="184" spans="2:54" s="251" customFormat="1" ht="51" x14ac:dyDescent="0.2">
      <c r="B184" s="259" t="e">
        <f>IF('Formulario PPGR2'!$G184="","",CONCATENATE('Formulario PPGR2'!$C184,".",'Formulario PPGR2'!$D184,".",'Formulario PPGR2'!$E184,".",'Formulario PPGR2'!$F184))</f>
        <v>#REF!</v>
      </c>
      <c r="C184" s="259"/>
      <c r="D184" s="259" t="e">
        <f>IF('Formulario PPGR2'!$G184="","",#REF!)</f>
        <v>#REF!</v>
      </c>
      <c r="E184" s="259" t="e">
        <f>IF('Formulario PPGR2'!$G184="","",#REF!)</f>
        <v>#REF!</v>
      </c>
      <c r="F184" s="259" t="e">
        <f>IF('Formulario PPGR2'!$G184="","",#REF!)</f>
        <v>#REF!</v>
      </c>
      <c r="G184" s="248" t="s">
        <v>1479</v>
      </c>
      <c r="H184" s="247" t="s">
        <v>1950</v>
      </c>
      <c r="I184" s="247" t="s">
        <v>1667</v>
      </c>
      <c r="J184" s="246"/>
      <c r="K184" s="246"/>
      <c r="L184" s="246">
        <v>1</v>
      </c>
      <c r="M184" s="246"/>
      <c r="N184" s="246"/>
      <c r="O184" s="246">
        <v>1</v>
      </c>
      <c r="P184" s="246"/>
      <c r="Q184" s="246"/>
      <c r="R184" s="246">
        <v>1</v>
      </c>
      <c r="S184" s="246" t="s">
        <v>1668</v>
      </c>
      <c r="T184" s="246"/>
      <c r="U184" s="246">
        <v>1</v>
      </c>
      <c r="V184" s="249">
        <f>SUM('Formulario PPGR2'!$J184:$U184)</f>
        <v>4</v>
      </c>
      <c r="W184" s="256" t="s">
        <v>51</v>
      </c>
      <c r="X184" s="256"/>
      <c r="Y184" s="247"/>
      <c r="Z184" s="260" t="s">
        <v>1488</v>
      </c>
      <c r="AA184" s="253"/>
      <c r="AB184" s="253"/>
      <c r="AC184" s="253"/>
      <c r="AD184" s="253"/>
      <c r="AE184" s="253"/>
      <c r="AF184" s="253"/>
      <c r="AG184" s="253"/>
      <c r="AH184" s="253"/>
      <c r="AI184" s="253"/>
      <c r="AJ184" s="253"/>
      <c r="AK184" s="253"/>
      <c r="AL184" s="253"/>
      <c r="AM184" s="253"/>
      <c r="AN184" s="253"/>
      <c r="AO184" s="253"/>
      <c r="AP184" s="253"/>
      <c r="AQ184" s="253"/>
      <c r="AR184" s="253"/>
      <c r="AS184" s="253"/>
      <c r="AT184" s="253"/>
      <c r="AU184" s="253"/>
      <c r="AV184" s="253"/>
      <c r="AW184" s="253"/>
      <c r="AX184" s="253"/>
      <c r="AY184" s="253"/>
      <c r="AZ184" s="253"/>
      <c r="BA184" s="253"/>
      <c r="BB184" s="253"/>
    </row>
    <row r="185" spans="2:54" s="251" customFormat="1" ht="51" x14ac:dyDescent="0.2">
      <c r="B185" s="259" t="e">
        <f>IF('Formulario PPGR2'!$G185="","",CONCATENATE('Formulario PPGR2'!$C185,".",'Formulario PPGR2'!$D185,".",'Formulario PPGR2'!$E185,".",'Formulario PPGR2'!$F185))</f>
        <v>#REF!</v>
      </c>
      <c r="C185" s="259"/>
      <c r="D185" s="259" t="e">
        <f>IF('Formulario PPGR2'!$G185="","",#REF!)</f>
        <v>#REF!</v>
      </c>
      <c r="E185" s="259" t="e">
        <f>IF('Formulario PPGR2'!$G185="","",#REF!)</f>
        <v>#REF!</v>
      </c>
      <c r="F185" s="259" t="e">
        <f>IF('Formulario PPGR2'!$G185="","",#REF!)</f>
        <v>#REF!</v>
      </c>
      <c r="G185" s="248" t="s">
        <v>1480</v>
      </c>
      <c r="H185" s="247" t="s">
        <v>1951</v>
      </c>
      <c r="I185" s="247" t="s">
        <v>1648</v>
      </c>
      <c r="J185" s="246">
        <v>1</v>
      </c>
      <c r="K185" s="246"/>
      <c r="L185" s="246"/>
      <c r="M185" s="246"/>
      <c r="N185" s="246">
        <v>1</v>
      </c>
      <c r="O185" s="246"/>
      <c r="P185" s="246"/>
      <c r="Q185" s="246"/>
      <c r="R185" s="246">
        <v>1</v>
      </c>
      <c r="S185" s="246"/>
      <c r="T185" s="246"/>
      <c r="U185" s="246"/>
      <c r="V185" s="249">
        <f>SUM('Formulario PPGR2'!$J185:$U185)</f>
        <v>3</v>
      </c>
      <c r="W185" s="256" t="s">
        <v>51</v>
      </c>
      <c r="X185" s="256"/>
      <c r="Y185" s="247"/>
      <c r="Z185" s="260" t="s">
        <v>1656</v>
      </c>
      <c r="AA185" s="253"/>
      <c r="AB185" s="253"/>
      <c r="AC185" s="253"/>
      <c r="AD185" s="253"/>
      <c r="AE185" s="253"/>
      <c r="AF185" s="253"/>
      <c r="AG185" s="253"/>
      <c r="AH185" s="253"/>
      <c r="AI185" s="253"/>
      <c r="AJ185" s="253"/>
      <c r="AK185" s="253"/>
      <c r="AL185" s="253"/>
      <c r="AM185" s="253"/>
      <c r="AN185" s="253"/>
      <c r="AO185" s="253"/>
      <c r="AP185" s="253"/>
      <c r="AQ185" s="253"/>
      <c r="AR185" s="253"/>
      <c r="AS185" s="253"/>
      <c r="AT185" s="253"/>
      <c r="AU185" s="253"/>
      <c r="AV185" s="253"/>
      <c r="AW185" s="253"/>
      <c r="AX185" s="253"/>
      <c r="AY185" s="253"/>
      <c r="AZ185" s="253"/>
      <c r="BA185" s="253"/>
      <c r="BB185" s="253"/>
    </row>
    <row r="186" spans="2:54" s="251" customFormat="1" ht="38.25" x14ac:dyDescent="0.2">
      <c r="B186" s="259" t="str">
        <f>IF('Formulario PPGR2'!$G186="","",CONCATENATE('Formulario PPGR2'!$C186,".",'Formulario PPGR2'!$D186,".",'Formulario PPGR2'!$E186,".",'Formulario PPGR2'!$F186))</f>
        <v/>
      </c>
      <c r="C186" s="259"/>
      <c r="D186" s="259" t="str">
        <f>IF('Formulario PPGR2'!$G186="","",#REF!)</f>
        <v/>
      </c>
      <c r="E186" s="259" t="str">
        <f>IF('Formulario PPGR2'!$G186="","",#REF!)</f>
        <v/>
      </c>
      <c r="F186" s="259" t="str">
        <f>IF('Formulario PPGR2'!$G186="","",#REF!)</f>
        <v/>
      </c>
      <c r="G186" s="248"/>
      <c r="H186" s="247" t="s">
        <v>1952</v>
      </c>
      <c r="I186" s="247" t="s">
        <v>1649</v>
      </c>
      <c r="J186" s="246"/>
      <c r="K186" s="246"/>
      <c r="L186" s="246"/>
      <c r="M186" s="246"/>
      <c r="N186" s="246">
        <v>1</v>
      </c>
      <c r="O186" s="246">
        <v>1</v>
      </c>
      <c r="P186" s="246">
        <v>1</v>
      </c>
      <c r="Q186" s="246">
        <v>1</v>
      </c>
      <c r="R186" s="246">
        <v>1</v>
      </c>
      <c r="S186" s="246"/>
      <c r="T186" s="246"/>
      <c r="U186" s="246"/>
      <c r="V186" s="249">
        <f>SUM('Formulario PPGR2'!$J186:$U186)</f>
        <v>5</v>
      </c>
      <c r="W186" s="256" t="s">
        <v>51</v>
      </c>
      <c r="X186" s="256"/>
      <c r="Y186" s="247"/>
      <c r="Z186" s="260" t="s">
        <v>1656</v>
      </c>
      <c r="AA186" s="253"/>
      <c r="AB186" s="253"/>
      <c r="AC186" s="253"/>
      <c r="AD186" s="253"/>
      <c r="AE186" s="253"/>
      <c r="AF186" s="253"/>
      <c r="AG186" s="253"/>
      <c r="AH186" s="253"/>
      <c r="AI186" s="253"/>
      <c r="AJ186" s="253"/>
      <c r="AK186" s="253"/>
      <c r="AL186" s="253"/>
      <c r="AM186" s="253"/>
      <c r="AN186" s="253"/>
      <c r="AO186" s="253"/>
      <c r="AP186" s="253"/>
      <c r="AQ186" s="253"/>
      <c r="AR186" s="253"/>
      <c r="AS186" s="253"/>
      <c r="AT186" s="253"/>
      <c r="AU186" s="253"/>
      <c r="AV186" s="253"/>
      <c r="AW186" s="253"/>
      <c r="AX186" s="253"/>
      <c r="AY186" s="253"/>
      <c r="AZ186" s="253"/>
      <c r="BA186" s="253"/>
      <c r="BB186" s="253"/>
    </row>
    <row r="187" spans="2:54" s="251" customFormat="1" ht="25.5" x14ac:dyDescent="0.2">
      <c r="B187" s="259" t="str">
        <f>IF('Formulario PPGR2'!$G187="","",CONCATENATE('Formulario PPGR2'!$C187,".",'Formulario PPGR2'!$D187,".",'Formulario PPGR2'!$E187,".",'Formulario PPGR2'!$F187))</f>
        <v/>
      </c>
      <c r="C187" s="259"/>
      <c r="D187" s="259" t="str">
        <f>IF('Formulario PPGR2'!$G187="","",#REF!)</f>
        <v/>
      </c>
      <c r="E187" s="259" t="str">
        <f>IF('Formulario PPGR2'!$G187="","",#REF!)</f>
        <v/>
      </c>
      <c r="F187" s="259" t="str">
        <f>IF('Formulario PPGR2'!$G187="","",#REF!)</f>
        <v/>
      </c>
      <c r="G187" s="248"/>
      <c r="H187" s="247" t="s">
        <v>1953</v>
      </c>
      <c r="I187" s="247" t="s">
        <v>1650</v>
      </c>
      <c r="J187" s="246"/>
      <c r="K187" s="246"/>
      <c r="L187" s="246"/>
      <c r="M187" s="246"/>
      <c r="N187" s="246">
        <v>1</v>
      </c>
      <c r="O187" s="246"/>
      <c r="P187" s="246"/>
      <c r="Q187" s="246"/>
      <c r="R187" s="246"/>
      <c r="S187" s="246"/>
      <c r="T187" s="246"/>
      <c r="U187" s="246"/>
      <c r="V187" s="249">
        <f>SUM('Formulario PPGR2'!$J187:$U187)</f>
        <v>1</v>
      </c>
      <c r="W187" s="256" t="s">
        <v>68</v>
      </c>
      <c r="X187" s="256"/>
      <c r="Y187" s="247" t="s">
        <v>1657</v>
      </c>
      <c r="Z187" s="260" t="s">
        <v>1656</v>
      </c>
      <c r="AA187" s="253"/>
      <c r="AB187" s="253"/>
      <c r="AC187" s="253"/>
      <c r="AD187" s="253"/>
      <c r="AE187" s="253"/>
      <c r="AF187" s="253"/>
      <c r="AG187" s="253"/>
      <c r="AH187" s="253"/>
      <c r="AI187" s="253"/>
      <c r="AJ187" s="253"/>
      <c r="AK187" s="253"/>
      <c r="AL187" s="253"/>
      <c r="AM187" s="253"/>
      <c r="AN187" s="253"/>
      <c r="AO187" s="253"/>
      <c r="AP187" s="253"/>
      <c r="AQ187" s="253"/>
      <c r="AR187" s="253"/>
      <c r="AS187" s="253"/>
      <c r="AT187" s="253"/>
      <c r="AU187" s="253"/>
      <c r="AV187" s="253"/>
      <c r="AW187" s="253"/>
      <c r="AX187" s="253"/>
      <c r="AY187" s="253"/>
      <c r="AZ187" s="253"/>
      <c r="BA187" s="253"/>
      <c r="BB187" s="253"/>
    </row>
    <row r="188" spans="2:54" s="251" customFormat="1" ht="25.5" x14ac:dyDescent="0.2">
      <c r="B188" s="259" t="str">
        <f>IF('Formulario PPGR2'!$G188="","",CONCATENATE('Formulario PPGR2'!$C188,".",'Formulario PPGR2'!$D188,".",'Formulario PPGR2'!$E188,".",'Formulario PPGR2'!$F188))</f>
        <v/>
      </c>
      <c r="C188" s="259"/>
      <c r="D188" s="259" t="str">
        <f>IF('Formulario PPGR2'!$G188="","",#REF!)</f>
        <v/>
      </c>
      <c r="E188" s="259" t="str">
        <f>IF('Formulario PPGR2'!$G188="","",#REF!)</f>
        <v/>
      </c>
      <c r="F188" s="259" t="str">
        <f>IF('Formulario PPGR2'!$G188="","",#REF!)</f>
        <v/>
      </c>
      <c r="G188" s="248"/>
      <c r="H188" s="247" t="s">
        <v>1954</v>
      </c>
      <c r="I188" s="247" t="s">
        <v>1651</v>
      </c>
      <c r="J188" s="246"/>
      <c r="K188" s="246"/>
      <c r="L188" s="246"/>
      <c r="M188" s="246"/>
      <c r="N188" s="246"/>
      <c r="O188" s="246"/>
      <c r="P188" s="246">
        <v>1</v>
      </c>
      <c r="Q188" s="246"/>
      <c r="R188" s="246"/>
      <c r="S188" s="246"/>
      <c r="T188" s="246"/>
      <c r="U188" s="246"/>
      <c r="V188" s="249">
        <f>SUM('Formulario PPGR2'!$J188:$U188)</f>
        <v>1</v>
      </c>
      <c r="W188" s="256" t="s">
        <v>55</v>
      </c>
      <c r="X188" s="256"/>
      <c r="Y188" s="247"/>
      <c r="Z188" s="260" t="s">
        <v>1656</v>
      </c>
      <c r="AA188" s="253"/>
      <c r="AB188" s="253"/>
      <c r="AC188" s="253"/>
      <c r="AD188" s="253"/>
      <c r="AE188" s="253"/>
      <c r="AF188" s="253"/>
      <c r="AG188" s="253"/>
      <c r="AH188" s="253"/>
      <c r="AI188" s="253"/>
      <c r="AJ188" s="253"/>
      <c r="AK188" s="253"/>
      <c r="AL188" s="253"/>
      <c r="AM188" s="253"/>
      <c r="AN188" s="253"/>
      <c r="AO188" s="253"/>
      <c r="AP188" s="253"/>
      <c r="AQ188" s="253"/>
      <c r="AR188" s="253"/>
      <c r="AS188" s="253"/>
      <c r="AT188" s="253"/>
      <c r="AU188" s="253"/>
      <c r="AV188" s="253"/>
      <c r="AW188" s="253"/>
      <c r="AX188" s="253"/>
      <c r="AY188" s="253"/>
      <c r="AZ188" s="253"/>
      <c r="BA188" s="253"/>
      <c r="BB188" s="253"/>
    </row>
    <row r="189" spans="2:54" s="251" customFormat="1" ht="25.5" x14ac:dyDescent="0.2">
      <c r="B189" s="259" t="str">
        <f>IF('Formulario PPGR2'!$G189="","",CONCATENATE('Formulario PPGR2'!$C189,".",'Formulario PPGR2'!$D189,".",'Formulario PPGR2'!$E189,".",'Formulario PPGR2'!$F189))</f>
        <v/>
      </c>
      <c r="C189" s="259"/>
      <c r="D189" s="259" t="str">
        <f>IF('Formulario PPGR2'!$G189="","",#REF!)</f>
        <v/>
      </c>
      <c r="E189" s="259" t="str">
        <f>IF('Formulario PPGR2'!$G189="","",#REF!)</f>
        <v/>
      </c>
      <c r="F189" s="259" t="str">
        <f>IF('Formulario PPGR2'!$G189="","",#REF!)</f>
        <v/>
      </c>
      <c r="G189" s="248"/>
      <c r="H189" s="247" t="s">
        <v>1955</v>
      </c>
      <c r="I189" s="247" t="s">
        <v>1652</v>
      </c>
      <c r="J189" s="246"/>
      <c r="K189" s="246"/>
      <c r="L189" s="246"/>
      <c r="M189" s="246"/>
      <c r="N189" s="246">
        <v>1</v>
      </c>
      <c r="O189" s="246"/>
      <c r="P189" s="246"/>
      <c r="Q189" s="246"/>
      <c r="R189" s="246"/>
      <c r="S189" s="246"/>
      <c r="T189" s="246"/>
      <c r="U189" s="246"/>
      <c r="V189" s="249">
        <f>SUM('Formulario PPGR2'!$J189:$U189)</f>
        <v>1</v>
      </c>
      <c r="W189" s="256" t="s">
        <v>51</v>
      </c>
      <c r="X189" s="256"/>
      <c r="Y189" s="247"/>
      <c r="Z189" s="260" t="s">
        <v>1656</v>
      </c>
      <c r="AA189" s="253"/>
      <c r="AB189" s="253"/>
      <c r="AC189" s="253"/>
      <c r="AD189" s="253"/>
      <c r="AE189" s="253"/>
      <c r="AF189" s="253"/>
      <c r="AG189" s="253"/>
      <c r="AH189" s="253"/>
      <c r="AI189" s="253"/>
      <c r="AJ189" s="253"/>
      <c r="AK189" s="253"/>
      <c r="AL189" s="253"/>
      <c r="AM189" s="253"/>
      <c r="AN189" s="253"/>
      <c r="AO189" s="253"/>
      <c r="AP189" s="253"/>
      <c r="AQ189" s="253"/>
      <c r="AR189" s="253"/>
      <c r="AS189" s="253"/>
      <c r="AT189" s="253"/>
      <c r="AU189" s="253"/>
      <c r="AV189" s="253"/>
      <c r="AW189" s="253"/>
      <c r="AX189" s="253"/>
      <c r="AY189" s="253"/>
      <c r="AZ189" s="253"/>
      <c r="BA189" s="253"/>
      <c r="BB189" s="253"/>
    </row>
    <row r="190" spans="2:54" s="251" customFormat="1" ht="38.25" x14ac:dyDescent="0.2">
      <c r="B190" s="259" t="str">
        <f>IF('Formulario PPGR2'!$G190="","",CONCATENATE('Formulario PPGR2'!$C190,".",'Formulario PPGR2'!$D190,".",'Formulario PPGR2'!$E190,".",'Formulario PPGR2'!$F190))</f>
        <v/>
      </c>
      <c r="C190" s="259"/>
      <c r="D190" s="259" t="str">
        <f>IF('Formulario PPGR2'!$G190="","",#REF!)</f>
        <v/>
      </c>
      <c r="E190" s="259" t="str">
        <f>IF('Formulario PPGR2'!$G190="","",#REF!)</f>
        <v/>
      </c>
      <c r="F190" s="259" t="str">
        <f>IF('Formulario PPGR2'!$G190="","",#REF!)</f>
        <v/>
      </c>
      <c r="G190" s="248"/>
      <c r="H190" s="247" t="s">
        <v>1979</v>
      </c>
      <c r="I190" s="247" t="s">
        <v>1653</v>
      </c>
      <c r="J190" s="246"/>
      <c r="K190" s="246"/>
      <c r="L190" s="246"/>
      <c r="M190" s="246"/>
      <c r="N190" s="246">
        <v>1</v>
      </c>
      <c r="O190" s="246"/>
      <c r="P190" s="246"/>
      <c r="Q190" s="246"/>
      <c r="R190" s="246"/>
      <c r="S190" s="246"/>
      <c r="T190" s="246"/>
      <c r="U190" s="246"/>
      <c r="V190" s="249">
        <f>SUM('Formulario PPGR2'!$J190:$U190)</f>
        <v>1</v>
      </c>
      <c r="W190" s="256" t="s">
        <v>51</v>
      </c>
      <c r="X190" s="256"/>
      <c r="Y190" s="247"/>
      <c r="Z190" s="260" t="s">
        <v>1656</v>
      </c>
      <c r="AA190" s="253"/>
      <c r="AB190" s="253"/>
      <c r="AC190" s="253"/>
      <c r="AD190" s="253"/>
      <c r="AE190" s="253"/>
      <c r="AF190" s="253"/>
      <c r="AG190" s="253"/>
      <c r="AH190" s="253"/>
      <c r="AI190" s="253"/>
      <c r="AJ190" s="253"/>
      <c r="AK190" s="253"/>
      <c r="AL190" s="253"/>
      <c r="AM190" s="253"/>
      <c r="AN190" s="253"/>
      <c r="AO190" s="253"/>
      <c r="AP190" s="253"/>
      <c r="AQ190" s="253"/>
      <c r="AR190" s="253"/>
      <c r="AS190" s="253"/>
      <c r="AT190" s="253"/>
      <c r="AU190" s="253"/>
      <c r="AV190" s="253"/>
      <c r="AW190" s="253"/>
      <c r="AX190" s="253"/>
      <c r="AY190" s="253"/>
      <c r="AZ190" s="253"/>
      <c r="BA190" s="253"/>
      <c r="BB190" s="253"/>
    </row>
    <row r="191" spans="2:54" s="251" customFormat="1" ht="38.25" x14ac:dyDescent="0.2">
      <c r="B191" s="259" t="str">
        <f>IF('Formulario PPGR2'!$G191="","",CONCATENATE('Formulario PPGR2'!$C191,".",'Formulario PPGR2'!$D191,".",'Formulario PPGR2'!$E191,".",'Formulario PPGR2'!$F191))</f>
        <v/>
      </c>
      <c r="C191" s="259"/>
      <c r="D191" s="259" t="str">
        <f>IF('Formulario PPGR2'!$G191="","",#REF!)</f>
        <v/>
      </c>
      <c r="E191" s="259" t="str">
        <f>IF('Formulario PPGR2'!$G191="","",#REF!)</f>
        <v/>
      </c>
      <c r="F191" s="259" t="str">
        <f>IF('Formulario PPGR2'!$G191="","",#REF!)</f>
        <v/>
      </c>
      <c r="G191" s="248"/>
      <c r="H191" s="247" t="s">
        <v>1980</v>
      </c>
      <c r="I191" s="247" t="s">
        <v>1654</v>
      </c>
      <c r="J191" s="246"/>
      <c r="K191" s="246"/>
      <c r="L191" s="246"/>
      <c r="M191" s="246"/>
      <c r="N191" s="246"/>
      <c r="O191" s="246"/>
      <c r="P191" s="246"/>
      <c r="Q191" s="246">
        <v>1</v>
      </c>
      <c r="R191" s="246"/>
      <c r="S191" s="246"/>
      <c r="T191" s="246"/>
      <c r="U191" s="246"/>
      <c r="V191" s="249">
        <f>SUM('Formulario PPGR2'!$J191:$U191)</f>
        <v>1</v>
      </c>
      <c r="W191" s="256" t="s">
        <v>68</v>
      </c>
      <c r="X191" s="256"/>
      <c r="Y191" s="247" t="s">
        <v>1658</v>
      </c>
      <c r="Z191" s="260" t="s">
        <v>1656</v>
      </c>
      <c r="AA191" s="253"/>
      <c r="AB191" s="253"/>
      <c r="AC191" s="253"/>
      <c r="AD191" s="253"/>
      <c r="AE191" s="253"/>
      <c r="AF191" s="253"/>
      <c r="AG191" s="253"/>
      <c r="AH191" s="253"/>
      <c r="AI191" s="253"/>
      <c r="AJ191" s="253"/>
      <c r="AK191" s="253"/>
      <c r="AL191" s="253"/>
      <c r="AM191" s="253"/>
      <c r="AN191" s="253"/>
      <c r="AO191" s="253"/>
      <c r="AP191" s="253"/>
      <c r="AQ191" s="253"/>
      <c r="AR191" s="253"/>
      <c r="AS191" s="253"/>
      <c r="AT191" s="253"/>
      <c r="AU191" s="253"/>
      <c r="AV191" s="253"/>
      <c r="AW191" s="253"/>
      <c r="AX191" s="253"/>
      <c r="AY191" s="253"/>
      <c r="AZ191" s="253"/>
      <c r="BA191" s="253"/>
      <c r="BB191" s="253"/>
    </row>
    <row r="192" spans="2:54" s="251" customFormat="1" ht="25.5" x14ac:dyDescent="0.2">
      <c r="B192" s="259" t="str">
        <f>IF('Formulario PPGR2'!$G192="","",CONCATENATE('Formulario PPGR2'!$C192,".",'Formulario PPGR2'!$D192,".",'Formulario PPGR2'!$E192,".",'Formulario PPGR2'!$F192))</f>
        <v/>
      </c>
      <c r="C192" s="259" t="str">
        <f>IF('Formulario PPGR2'!$G192="","",#REF!)</f>
        <v/>
      </c>
      <c r="D192" s="259" t="str">
        <f>IF('Formulario PPGR2'!$G192="","",#REF!)</f>
        <v/>
      </c>
      <c r="E192" s="259" t="str">
        <f>IF('Formulario PPGR2'!$G192="","",#REF!)</f>
        <v/>
      </c>
      <c r="F192" s="259" t="str">
        <f>IF('Formulario PPGR2'!$G192="","",#REF!)</f>
        <v/>
      </c>
      <c r="G192" s="248"/>
      <c r="H192" s="247" t="s">
        <v>1981</v>
      </c>
      <c r="I192" s="247" t="s">
        <v>1655</v>
      </c>
      <c r="J192" s="246"/>
      <c r="K192" s="246"/>
      <c r="L192" s="246"/>
      <c r="M192" s="246">
        <v>1</v>
      </c>
      <c r="N192" s="246"/>
      <c r="O192" s="246"/>
      <c r="P192" s="246"/>
      <c r="Q192" s="246"/>
      <c r="R192" s="246"/>
      <c r="S192" s="246">
        <v>1</v>
      </c>
      <c r="T192" s="246"/>
      <c r="U192" s="246"/>
      <c r="V192" s="249">
        <f>SUM('Formulario PPGR2'!$J192:$U192)</f>
        <v>2</v>
      </c>
      <c r="W192" s="256" t="s">
        <v>52</v>
      </c>
      <c r="X192" s="256" t="s">
        <v>61</v>
      </c>
      <c r="Y192" s="247"/>
      <c r="Z192" s="260" t="s">
        <v>1656</v>
      </c>
      <c r="AA192" s="253"/>
      <c r="AB192" s="253"/>
      <c r="AC192" s="253"/>
      <c r="AD192" s="253"/>
      <c r="AE192" s="253"/>
      <c r="AF192" s="253"/>
      <c r="AG192" s="253"/>
      <c r="AH192" s="253"/>
      <c r="AI192" s="253"/>
      <c r="AJ192" s="253"/>
      <c r="AK192" s="253"/>
      <c r="AL192" s="253"/>
      <c r="AM192" s="253"/>
      <c r="AN192" s="253"/>
      <c r="AO192" s="253"/>
      <c r="AP192" s="253"/>
      <c r="AQ192" s="253"/>
      <c r="AR192" s="253"/>
      <c r="AS192" s="253"/>
      <c r="AT192" s="253"/>
      <c r="AU192" s="253"/>
      <c r="AV192" s="253"/>
      <c r="AW192" s="253"/>
      <c r="AX192" s="253"/>
      <c r="AY192" s="253"/>
      <c r="AZ192" s="253"/>
      <c r="BA192" s="253"/>
      <c r="BB192" s="253"/>
    </row>
    <row r="193" spans="2:54" s="251" customFormat="1" ht="63.75" x14ac:dyDescent="0.2">
      <c r="B193" s="259" t="e">
        <f>IF('Formulario PPGR2'!$G193="","",CONCATENATE('Formulario PPGR2'!$C193,".",'Formulario PPGR2'!$D193,".",'Formulario PPGR2'!$E193,".",'Formulario PPGR2'!$F193))</f>
        <v>#REF!</v>
      </c>
      <c r="C193" s="259" t="e">
        <f>IF('Formulario PPGR2'!$G193="","",#REF!)</f>
        <v>#REF!</v>
      </c>
      <c r="D193" s="259" t="e">
        <f>IF('Formulario PPGR2'!$G193="","",#REF!)</f>
        <v>#REF!</v>
      </c>
      <c r="E193" s="259" t="e">
        <f>IF('Formulario PPGR2'!$G193="","",#REF!)</f>
        <v>#REF!</v>
      </c>
      <c r="F193" s="259" t="e">
        <f>IF('Formulario PPGR2'!$G193="","",#REF!)</f>
        <v>#REF!</v>
      </c>
      <c r="G193" s="248" t="s">
        <v>1481</v>
      </c>
      <c r="H193" s="247" t="s">
        <v>1982</v>
      </c>
      <c r="I193" s="247" t="s">
        <v>1659</v>
      </c>
      <c r="J193" s="246"/>
      <c r="K193" s="246"/>
      <c r="L193" s="246">
        <v>1</v>
      </c>
      <c r="M193" s="246"/>
      <c r="N193" s="246"/>
      <c r="O193" s="246">
        <v>1</v>
      </c>
      <c r="P193" s="246"/>
      <c r="Q193" s="246"/>
      <c r="R193" s="246">
        <v>1</v>
      </c>
      <c r="S193" s="246"/>
      <c r="T193" s="246"/>
      <c r="U193" s="246">
        <v>1</v>
      </c>
      <c r="V193" s="249">
        <f>SUM('Formulario PPGR2'!$J193:$U193)</f>
        <v>4</v>
      </c>
      <c r="W193" s="256" t="s">
        <v>52</v>
      </c>
      <c r="X193" s="256" t="s">
        <v>51</v>
      </c>
      <c r="Y193" s="247"/>
      <c r="Z193" s="260" t="s">
        <v>1656</v>
      </c>
      <c r="AA193" s="253"/>
      <c r="AB193" s="253"/>
      <c r="AC193" s="253"/>
      <c r="AD193" s="253"/>
      <c r="AE193" s="253"/>
      <c r="AF193" s="253"/>
      <c r="AG193" s="253"/>
      <c r="AH193" s="253"/>
      <c r="AI193" s="253"/>
      <c r="AJ193" s="253"/>
      <c r="AK193" s="253"/>
      <c r="AL193" s="253"/>
      <c r="AM193" s="253"/>
      <c r="AN193" s="253"/>
      <c r="AO193" s="253"/>
      <c r="AP193" s="253"/>
      <c r="AQ193" s="253"/>
      <c r="AR193" s="253"/>
      <c r="AS193" s="253"/>
      <c r="AT193" s="253"/>
      <c r="AU193" s="253"/>
      <c r="AV193" s="253"/>
      <c r="AW193" s="253"/>
      <c r="AX193" s="253"/>
      <c r="AY193" s="253"/>
      <c r="AZ193" s="253"/>
      <c r="BA193" s="253"/>
      <c r="BB193" s="253"/>
    </row>
    <row r="194" spans="2:54" s="251" customFormat="1" ht="43.5" customHeight="1" x14ac:dyDescent="0.2">
      <c r="B194" s="259" t="str">
        <f>IF('Formulario PPGR2'!$G194="","",CONCATENATE('Formulario PPGR2'!$C194,".",'Formulario PPGR2'!$D194,".",'Formulario PPGR2'!$E194,".",'Formulario PPGR2'!$F194))</f>
        <v/>
      </c>
      <c r="C194" s="259" t="str">
        <f>IF('Formulario PPGR2'!$G194="","",#REF!)</f>
        <v/>
      </c>
      <c r="D194" s="259" t="str">
        <f>IF('Formulario PPGR2'!$G194="","",#REF!)</f>
        <v/>
      </c>
      <c r="E194" s="259" t="str">
        <f>IF('Formulario PPGR2'!$G194="","",#REF!)</f>
        <v/>
      </c>
      <c r="F194" s="259" t="str">
        <f>IF('Formulario PPGR2'!$G194="","",#REF!)</f>
        <v/>
      </c>
      <c r="G194" s="248"/>
      <c r="H194" s="247" t="s">
        <v>1983</v>
      </c>
      <c r="I194" s="247" t="s">
        <v>1660</v>
      </c>
      <c r="J194" s="246"/>
      <c r="K194" s="246"/>
      <c r="L194" s="246">
        <v>1</v>
      </c>
      <c r="M194" s="246"/>
      <c r="N194" s="246"/>
      <c r="O194" s="246">
        <v>1</v>
      </c>
      <c r="P194" s="246"/>
      <c r="Q194" s="246"/>
      <c r="R194" s="246">
        <v>1</v>
      </c>
      <c r="S194" s="246"/>
      <c r="T194" s="246"/>
      <c r="U194" s="246">
        <v>1</v>
      </c>
      <c r="V194" s="249">
        <f>SUM('Formulario PPGR2'!$J194:$U194)</f>
        <v>4</v>
      </c>
      <c r="W194" s="256" t="s">
        <v>52</v>
      </c>
      <c r="X194" s="256" t="s">
        <v>51</v>
      </c>
      <c r="Y194" s="247"/>
      <c r="Z194" s="260" t="s">
        <v>1656</v>
      </c>
      <c r="AA194" s="253"/>
      <c r="AB194" s="253"/>
      <c r="AC194" s="253"/>
      <c r="AD194" s="253"/>
      <c r="AE194" s="253"/>
      <c r="AF194" s="253"/>
      <c r="AG194" s="253"/>
      <c r="AH194" s="253"/>
      <c r="AI194" s="253"/>
      <c r="AJ194" s="253"/>
      <c r="AK194" s="253"/>
      <c r="AL194" s="253"/>
      <c r="AM194" s="253"/>
      <c r="AN194" s="253"/>
      <c r="AO194" s="253"/>
      <c r="AP194" s="253"/>
      <c r="AQ194" s="253"/>
      <c r="AR194" s="253"/>
      <c r="AS194" s="253"/>
      <c r="AT194" s="253"/>
      <c r="AU194" s="253"/>
      <c r="AV194" s="253"/>
      <c r="AW194" s="253"/>
      <c r="AX194" s="253"/>
      <c r="AY194" s="253"/>
      <c r="AZ194" s="253"/>
      <c r="BA194" s="253"/>
      <c r="BB194" s="253"/>
    </row>
    <row r="195" spans="2:54" s="251" customFormat="1" ht="38.25" x14ac:dyDescent="0.2">
      <c r="B195" s="259" t="e">
        <f>IF('Formulario PPGR2'!$G195="","",CONCATENATE('Formulario PPGR2'!$C195,".",'Formulario PPGR2'!$D195,".",'Formulario PPGR2'!$E195,".",'Formulario PPGR2'!$F195))</f>
        <v>#REF!</v>
      </c>
      <c r="C195" s="259" t="e">
        <f>IF('Formulario PPGR2'!$G195="","",#REF!)</f>
        <v>#REF!</v>
      </c>
      <c r="D195" s="259" t="e">
        <f>IF('Formulario PPGR2'!$G195="","",#REF!)</f>
        <v>#REF!</v>
      </c>
      <c r="E195" s="259" t="e">
        <f>IF('Formulario PPGR2'!$G195="","",#REF!)</f>
        <v>#REF!</v>
      </c>
      <c r="F195" s="259" t="e">
        <f>IF('Formulario PPGR2'!$G195="","",#REF!)</f>
        <v>#REF!</v>
      </c>
      <c r="G195" s="248" t="s">
        <v>1482</v>
      </c>
      <c r="H195" s="247" t="s">
        <v>1984</v>
      </c>
      <c r="I195" s="247" t="s">
        <v>1495</v>
      </c>
      <c r="J195" s="246"/>
      <c r="K195" s="246"/>
      <c r="L195" s="246"/>
      <c r="M195" s="246"/>
      <c r="N195" s="246"/>
      <c r="O195" s="246">
        <v>1</v>
      </c>
      <c r="P195" s="246"/>
      <c r="Q195" s="246"/>
      <c r="R195" s="246">
        <v>1</v>
      </c>
      <c r="S195" s="246"/>
      <c r="T195" s="246"/>
      <c r="U195" s="246"/>
      <c r="V195" s="249">
        <f>SUM('Formulario PPGR2'!$J195:$U195)</f>
        <v>2</v>
      </c>
      <c r="W195" s="256" t="s">
        <v>51</v>
      </c>
      <c r="X195" s="256"/>
      <c r="Y195" s="247"/>
      <c r="Z195" s="260" t="s">
        <v>1490</v>
      </c>
      <c r="AA195" s="253"/>
      <c r="AB195" s="253"/>
      <c r="AC195" s="253"/>
      <c r="AD195" s="253"/>
      <c r="AE195" s="253"/>
      <c r="AF195" s="253"/>
      <c r="AG195" s="253"/>
      <c r="AH195" s="253"/>
      <c r="AI195" s="253"/>
      <c r="AJ195" s="253"/>
      <c r="AK195" s="253"/>
      <c r="AL195" s="253"/>
      <c r="AM195" s="253"/>
      <c r="AN195" s="253"/>
      <c r="AO195" s="253"/>
      <c r="AP195" s="253"/>
      <c r="AQ195" s="253"/>
      <c r="AR195" s="253"/>
      <c r="AS195" s="253"/>
      <c r="AT195" s="253"/>
      <c r="AU195" s="253"/>
      <c r="AV195" s="253"/>
      <c r="AW195" s="253"/>
      <c r="AX195" s="253"/>
      <c r="AY195" s="253"/>
      <c r="AZ195" s="253"/>
      <c r="BA195" s="253"/>
      <c r="BB195" s="253"/>
    </row>
    <row r="196" spans="2:54" s="251" customFormat="1" ht="51" x14ac:dyDescent="0.2">
      <c r="B196" s="259" t="str">
        <f>IF('Formulario PPGR2'!$G196="","",CONCATENATE('Formulario PPGR2'!$C196,".",'Formulario PPGR2'!$D196,".",'Formulario PPGR2'!$E196,".",'Formulario PPGR2'!$F196))</f>
        <v/>
      </c>
      <c r="C196" s="259"/>
      <c r="D196" s="259" t="str">
        <f>IF('Formulario PPGR2'!$G196="","",#REF!)</f>
        <v/>
      </c>
      <c r="E196" s="259" t="str">
        <f>IF('Formulario PPGR2'!$G196="","",#REF!)</f>
        <v/>
      </c>
      <c r="F196" s="259" t="str">
        <f>IF('Formulario PPGR2'!$G196="","",#REF!)</f>
        <v/>
      </c>
      <c r="G196" s="248"/>
      <c r="H196" s="247" t="s">
        <v>1985</v>
      </c>
      <c r="I196" s="247" t="s">
        <v>1661</v>
      </c>
      <c r="J196" s="246">
        <v>1</v>
      </c>
      <c r="K196" s="246">
        <v>1</v>
      </c>
      <c r="L196" s="246">
        <v>1</v>
      </c>
      <c r="M196" s="246">
        <v>1</v>
      </c>
      <c r="N196" s="246">
        <v>1</v>
      </c>
      <c r="O196" s="246">
        <v>1</v>
      </c>
      <c r="P196" s="246">
        <v>1</v>
      </c>
      <c r="Q196" s="246">
        <v>1</v>
      </c>
      <c r="R196" s="246">
        <v>1</v>
      </c>
      <c r="S196" s="246">
        <v>1</v>
      </c>
      <c r="T196" s="246">
        <v>1</v>
      </c>
      <c r="U196" s="246">
        <v>1</v>
      </c>
      <c r="V196" s="249">
        <f>SUM('Formulario PPGR2'!$J196:$U196)</f>
        <v>12</v>
      </c>
      <c r="W196" s="256" t="s">
        <v>60</v>
      </c>
      <c r="X196" s="256" t="s">
        <v>68</v>
      </c>
      <c r="Y196" s="247" t="s">
        <v>1599</v>
      </c>
      <c r="Z196" s="260" t="s">
        <v>1656</v>
      </c>
      <c r="AA196" s="253"/>
      <c r="AB196" s="253"/>
      <c r="AC196" s="253"/>
      <c r="AD196" s="253"/>
      <c r="AE196" s="253"/>
      <c r="AF196" s="253"/>
      <c r="AG196" s="253"/>
      <c r="AH196" s="253"/>
      <c r="AI196" s="253"/>
      <c r="AJ196" s="253"/>
      <c r="AK196" s="253"/>
      <c r="AL196" s="253"/>
      <c r="AM196" s="253"/>
      <c r="AN196" s="253"/>
      <c r="AO196" s="253"/>
      <c r="AP196" s="253"/>
      <c r="AQ196" s="253"/>
      <c r="AR196" s="253"/>
      <c r="AS196" s="253"/>
      <c r="AT196" s="253"/>
      <c r="AU196" s="253"/>
      <c r="AV196" s="253"/>
      <c r="AW196" s="253"/>
      <c r="AX196" s="253"/>
      <c r="AY196" s="253"/>
      <c r="AZ196" s="253"/>
      <c r="BA196" s="253"/>
      <c r="BB196" s="253"/>
    </row>
    <row r="197" spans="2:54" s="251" customFormat="1" ht="63.75" x14ac:dyDescent="0.2">
      <c r="B197" s="259" t="e">
        <f>IF('Formulario PPGR2'!$G197="","",CONCATENATE('Formulario PPGR2'!$C197,".",'Formulario PPGR2'!$D197,".",'Formulario PPGR2'!$E197,".",'Formulario PPGR2'!$F197))</f>
        <v>#REF!</v>
      </c>
      <c r="C197" s="259"/>
      <c r="D197" s="259" t="e">
        <f>IF('Formulario PPGR2'!$G197="","",#REF!)</f>
        <v>#REF!</v>
      </c>
      <c r="E197" s="259" t="e">
        <f>IF('Formulario PPGR2'!$G197="","",#REF!)</f>
        <v>#REF!</v>
      </c>
      <c r="F197" s="259" t="e">
        <f>IF('Formulario PPGR2'!$G197="","",#REF!)</f>
        <v>#REF!</v>
      </c>
      <c r="G197" s="248" t="s">
        <v>1483</v>
      </c>
      <c r="H197" s="247" t="s">
        <v>1986</v>
      </c>
      <c r="I197" s="247" t="s">
        <v>1672</v>
      </c>
      <c r="J197" s="246"/>
      <c r="K197" s="246"/>
      <c r="L197" s="246"/>
      <c r="M197" s="246"/>
      <c r="N197" s="246"/>
      <c r="O197" s="246"/>
      <c r="P197" s="246">
        <v>1</v>
      </c>
      <c r="Q197" s="246">
        <v>1</v>
      </c>
      <c r="R197" s="246"/>
      <c r="S197" s="246"/>
      <c r="T197" s="246"/>
      <c r="U197" s="246"/>
      <c r="V197" s="249">
        <f>SUM('Formulario PPGR2'!$J197:$U197)</f>
        <v>2</v>
      </c>
      <c r="W197" s="256" t="s">
        <v>52</v>
      </c>
      <c r="X197" s="256" t="s">
        <v>61</v>
      </c>
      <c r="Y197" s="247" t="s">
        <v>1677</v>
      </c>
      <c r="Z197" s="260" t="s">
        <v>1488</v>
      </c>
      <c r="AA197" s="253"/>
      <c r="AB197" s="253"/>
      <c r="AC197" s="253"/>
      <c r="AD197" s="253"/>
      <c r="AE197" s="253"/>
      <c r="AF197" s="253"/>
      <c r="AG197" s="253"/>
      <c r="AH197" s="253"/>
      <c r="AI197" s="253"/>
      <c r="AJ197" s="253"/>
      <c r="AK197" s="253"/>
      <c r="AL197" s="253"/>
      <c r="AM197" s="253"/>
      <c r="AN197" s="253"/>
      <c r="AO197" s="253"/>
      <c r="AP197" s="253"/>
      <c r="AQ197" s="253"/>
      <c r="AR197" s="253"/>
      <c r="AS197" s="253"/>
      <c r="AT197" s="253"/>
      <c r="AU197" s="253"/>
      <c r="AV197" s="253"/>
      <c r="AW197" s="253"/>
      <c r="AX197" s="253"/>
      <c r="AY197" s="253"/>
      <c r="AZ197" s="253"/>
      <c r="BA197" s="253"/>
      <c r="BB197" s="253"/>
    </row>
    <row r="198" spans="2:54" s="251" customFormat="1" ht="38.25" x14ac:dyDescent="0.2">
      <c r="B198" s="259" t="str">
        <f>IF('Formulario PPGR2'!$G198="","",CONCATENATE('Formulario PPGR2'!$C198,".",'Formulario PPGR2'!$D198,".",'Formulario PPGR2'!$E198,".",'Formulario PPGR2'!$F198))</f>
        <v/>
      </c>
      <c r="C198" s="259"/>
      <c r="D198" s="259" t="str">
        <f>IF('Formulario PPGR2'!$G198="","",#REF!)</f>
        <v/>
      </c>
      <c r="E198" s="259" t="str">
        <f>IF('Formulario PPGR2'!$G198="","",#REF!)</f>
        <v/>
      </c>
      <c r="F198" s="259" t="str">
        <f>IF('Formulario PPGR2'!$G198="","",#REF!)</f>
        <v/>
      </c>
      <c r="G198" s="248"/>
      <c r="H198" s="247" t="s">
        <v>1987</v>
      </c>
      <c r="I198" s="247" t="s">
        <v>1673</v>
      </c>
      <c r="J198" s="246"/>
      <c r="K198" s="246"/>
      <c r="L198" s="246"/>
      <c r="M198" s="246"/>
      <c r="N198" s="246"/>
      <c r="O198" s="246">
        <v>1</v>
      </c>
      <c r="P198" s="246"/>
      <c r="Q198" s="246"/>
      <c r="R198" s="246"/>
      <c r="S198" s="246"/>
      <c r="T198" s="246"/>
      <c r="U198" s="246">
        <v>1</v>
      </c>
      <c r="V198" s="249">
        <f>SUM('Formulario PPGR2'!$J198:$U198)</f>
        <v>2</v>
      </c>
      <c r="W198" s="256" t="s">
        <v>68</v>
      </c>
      <c r="X198" s="256"/>
      <c r="Y198" s="247" t="s">
        <v>1678</v>
      </c>
      <c r="Z198" s="260" t="s">
        <v>1488</v>
      </c>
      <c r="AA198" s="253"/>
      <c r="AB198" s="253"/>
      <c r="AC198" s="253"/>
      <c r="AD198" s="253"/>
      <c r="AE198" s="253"/>
      <c r="AF198" s="253"/>
      <c r="AG198" s="253"/>
      <c r="AH198" s="253"/>
      <c r="AI198" s="253"/>
      <c r="AJ198" s="253"/>
      <c r="AK198" s="253"/>
      <c r="AL198" s="253"/>
      <c r="AM198" s="253"/>
      <c r="AN198" s="253"/>
      <c r="AO198" s="253"/>
      <c r="AP198" s="253"/>
      <c r="AQ198" s="253"/>
      <c r="AR198" s="253"/>
      <c r="AS198" s="253"/>
      <c r="AT198" s="253"/>
      <c r="AU198" s="253"/>
      <c r="AV198" s="253"/>
      <c r="AW198" s="253"/>
      <c r="AX198" s="253"/>
      <c r="AY198" s="253"/>
      <c r="AZ198" s="253"/>
      <c r="BA198" s="253"/>
      <c r="BB198" s="253"/>
    </row>
    <row r="199" spans="2:54" s="251" customFormat="1" ht="25.5" x14ac:dyDescent="0.2">
      <c r="B199" s="259" t="str">
        <f>IF('Formulario PPGR2'!$G199="","",CONCATENATE('Formulario PPGR2'!$C199,".",'Formulario PPGR2'!$D199,".",'Formulario PPGR2'!$E199,".",'Formulario PPGR2'!$F199))</f>
        <v/>
      </c>
      <c r="C199" s="259"/>
      <c r="D199" s="259" t="str">
        <f>IF('Formulario PPGR2'!$G199="","",#REF!)</f>
        <v/>
      </c>
      <c r="E199" s="259" t="str">
        <f>IF('Formulario PPGR2'!$G199="","",#REF!)</f>
        <v/>
      </c>
      <c r="F199" s="259" t="str">
        <f>IF('Formulario PPGR2'!$G199="","",#REF!)</f>
        <v/>
      </c>
      <c r="G199" s="248"/>
      <c r="H199" s="247" t="s">
        <v>1988</v>
      </c>
      <c r="I199" s="247" t="s">
        <v>1679</v>
      </c>
      <c r="J199" s="246">
        <v>1</v>
      </c>
      <c r="K199" s="246"/>
      <c r="L199" s="246"/>
      <c r="M199" s="246">
        <v>1</v>
      </c>
      <c r="N199" s="246"/>
      <c r="O199" s="246"/>
      <c r="P199" s="246">
        <v>1</v>
      </c>
      <c r="Q199" s="246"/>
      <c r="R199" s="246"/>
      <c r="S199" s="246">
        <v>1</v>
      </c>
      <c r="T199" s="246"/>
      <c r="U199" s="246"/>
      <c r="V199" s="249">
        <f>SUM('Formulario PPGR2'!$J199:$U199)</f>
        <v>4</v>
      </c>
      <c r="W199" s="256" t="s">
        <v>51</v>
      </c>
      <c r="X199" s="256" t="s">
        <v>52</v>
      </c>
      <c r="Y199" s="247"/>
      <c r="Z199" s="260" t="s">
        <v>171</v>
      </c>
      <c r="AA199" s="253"/>
      <c r="AB199" s="253"/>
      <c r="AC199" s="253"/>
      <c r="AD199" s="253"/>
      <c r="AE199" s="253"/>
      <c r="AF199" s="253"/>
      <c r="AG199" s="253"/>
      <c r="AH199" s="253"/>
      <c r="AI199" s="253"/>
      <c r="AJ199" s="253"/>
      <c r="AK199" s="253"/>
      <c r="AL199" s="253"/>
      <c r="AM199" s="253"/>
      <c r="AN199" s="253"/>
      <c r="AO199" s="253"/>
      <c r="AP199" s="253"/>
      <c r="AQ199" s="253"/>
      <c r="AR199" s="253"/>
      <c r="AS199" s="253"/>
      <c r="AT199" s="253"/>
      <c r="AU199" s="253"/>
      <c r="AV199" s="253"/>
      <c r="AW199" s="253"/>
      <c r="AX199" s="253"/>
      <c r="AY199" s="253"/>
      <c r="AZ199" s="253"/>
      <c r="BA199" s="253"/>
      <c r="BB199" s="253"/>
    </row>
    <row r="200" spans="2:54" s="251" customFormat="1" ht="25.5" x14ac:dyDescent="0.2">
      <c r="B200" s="259" t="str">
        <f>IF('Formulario PPGR2'!$G200="","",CONCATENATE('Formulario PPGR2'!$C200,".",'Formulario PPGR2'!$D200,".",'Formulario PPGR2'!$E200,".",'Formulario PPGR2'!$F200))</f>
        <v/>
      </c>
      <c r="C200" s="259"/>
      <c r="D200" s="259" t="str">
        <f>IF('Formulario PPGR2'!$G200="","",#REF!)</f>
        <v/>
      </c>
      <c r="E200" s="259" t="str">
        <f>IF('Formulario PPGR2'!$G200="","",#REF!)</f>
        <v/>
      </c>
      <c r="F200" s="259" t="str">
        <f>IF('Formulario PPGR2'!$G200="","",#REF!)</f>
        <v/>
      </c>
      <c r="G200" s="248"/>
      <c r="H200" s="247" t="s">
        <v>1989</v>
      </c>
      <c r="I200" s="247" t="s">
        <v>1674</v>
      </c>
      <c r="J200" s="246"/>
      <c r="K200" s="246"/>
      <c r="L200" s="246">
        <v>1</v>
      </c>
      <c r="M200" s="246"/>
      <c r="N200" s="246"/>
      <c r="O200" s="246">
        <v>1</v>
      </c>
      <c r="P200" s="246"/>
      <c r="Q200" s="246"/>
      <c r="R200" s="246">
        <v>1</v>
      </c>
      <c r="S200" s="246"/>
      <c r="T200" s="246"/>
      <c r="U200" s="246">
        <v>1</v>
      </c>
      <c r="V200" s="249">
        <f>SUM('Formulario PPGR2'!$J200:$U200)</f>
        <v>4</v>
      </c>
      <c r="W200" s="256" t="s">
        <v>52</v>
      </c>
      <c r="X200" s="256" t="s">
        <v>55</v>
      </c>
      <c r="Y200" s="247"/>
      <c r="Z200" s="260" t="s">
        <v>171</v>
      </c>
      <c r="AA200" s="253"/>
      <c r="AB200" s="253"/>
      <c r="AC200" s="253"/>
      <c r="AD200" s="253"/>
      <c r="AE200" s="253"/>
      <c r="AF200" s="253"/>
      <c r="AG200" s="253"/>
      <c r="AH200" s="253"/>
      <c r="AI200" s="253"/>
      <c r="AJ200" s="253"/>
      <c r="AK200" s="253"/>
      <c r="AL200" s="253"/>
      <c r="AM200" s="253"/>
      <c r="AN200" s="253"/>
      <c r="AO200" s="253"/>
      <c r="AP200" s="253"/>
      <c r="AQ200" s="253"/>
      <c r="AR200" s="253"/>
      <c r="AS200" s="253"/>
      <c r="AT200" s="253"/>
      <c r="AU200" s="253"/>
      <c r="AV200" s="253"/>
      <c r="AW200" s="253"/>
      <c r="AX200" s="253"/>
      <c r="AY200" s="253"/>
      <c r="AZ200" s="253"/>
      <c r="BA200" s="253"/>
      <c r="BB200" s="253"/>
    </row>
    <row r="201" spans="2:54" s="251" customFormat="1" ht="38.25" x14ac:dyDescent="0.2">
      <c r="B201" s="259" t="str">
        <f>IF('Formulario PPGR2'!$G201="","",CONCATENATE('Formulario PPGR2'!$C201,".",'Formulario PPGR2'!$D201,".",'Formulario PPGR2'!$E201,".",'Formulario PPGR2'!$F201))</f>
        <v/>
      </c>
      <c r="C201" s="259"/>
      <c r="D201" s="259" t="str">
        <f>IF('Formulario PPGR2'!$G201="","",#REF!)</f>
        <v/>
      </c>
      <c r="E201" s="259" t="str">
        <f>IF('Formulario PPGR2'!$G201="","",#REF!)</f>
        <v/>
      </c>
      <c r="F201" s="259" t="str">
        <f>IF('Formulario PPGR2'!$G201="","",#REF!)</f>
        <v/>
      </c>
      <c r="G201" s="248"/>
      <c r="H201" s="247" t="s">
        <v>1990</v>
      </c>
      <c r="I201" s="247" t="s">
        <v>1675</v>
      </c>
      <c r="J201" s="246"/>
      <c r="K201" s="246"/>
      <c r="L201" s="246"/>
      <c r="M201" s="246"/>
      <c r="N201" s="246"/>
      <c r="O201" s="246">
        <v>1</v>
      </c>
      <c r="P201" s="246"/>
      <c r="Q201" s="246"/>
      <c r="R201" s="246"/>
      <c r="S201" s="246"/>
      <c r="T201" s="246"/>
      <c r="U201" s="246"/>
      <c r="V201" s="249">
        <f>SUM('Formulario PPGR2'!$J201:$U201)</f>
        <v>1</v>
      </c>
      <c r="W201" s="256" t="s">
        <v>68</v>
      </c>
      <c r="X201" s="256"/>
      <c r="Y201" s="247" t="s">
        <v>1680</v>
      </c>
      <c r="Z201" s="260" t="s">
        <v>1488</v>
      </c>
      <c r="AA201" s="253"/>
      <c r="AB201" s="253"/>
      <c r="AC201" s="253"/>
      <c r="AD201" s="253"/>
      <c r="AE201" s="253"/>
      <c r="AF201" s="253"/>
      <c r="AG201" s="253"/>
      <c r="AH201" s="253"/>
      <c r="AI201" s="253"/>
      <c r="AJ201" s="253"/>
      <c r="AK201" s="253"/>
      <c r="AL201" s="253"/>
      <c r="AM201" s="253"/>
      <c r="AN201" s="253"/>
      <c r="AO201" s="253"/>
      <c r="AP201" s="253"/>
      <c r="AQ201" s="253"/>
      <c r="AR201" s="253"/>
      <c r="AS201" s="253"/>
      <c r="AT201" s="253"/>
      <c r="AU201" s="253"/>
      <c r="AV201" s="253"/>
      <c r="AW201" s="253"/>
      <c r="AX201" s="253"/>
      <c r="AY201" s="253"/>
      <c r="AZ201" s="253"/>
      <c r="BA201" s="253"/>
      <c r="BB201" s="253"/>
    </row>
    <row r="202" spans="2:54" s="251" customFormat="1" ht="25.5" x14ac:dyDescent="0.2">
      <c r="B202" s="259" t="str">
        <f>IF('Formulario PPGR2'!$G202="","",CONCATENATE('Formulario PPGR2'!$C202,".",'Formulario PPGR2'!$D202,".",'Formulario PPGR2'!$E202,".",'Formulario PPGR2'!$F202))</f>
        <v/>
      </c>
      <c r="C202" s="259"/>
      <c r="D202" s="259" t="str">
        <f>IF('Formulario PPGR2'!$G202="","",#REF!)</f>
        <v/>
      </c>
      <c r="E202" s="259" t="str">
        <f>IF('Formulario PPGR2'!$G202="","",#REF!)</f>
        <v/>
      </c>
      <c r="F202" s="259" t="str">
        <f>IF('Formulario PPGR2'!$G202="","",#REF!)</f>
        <v/>
      </c>
      <c r="G202" s="248"/>
      <c r="H202" s="247" t="s">
        <v>1991</v>
      </c>
      <c r="I202" s="247" t="s">
        <v>1676</v>
      </c>
      <c r="J202" s="246"/>
      <c r="K202" s="246"/>
      <c r="L202" s="246"/>
      <c r="M202" s="246"/>
      <c r="N202" s="246"/>
      <c r="O202" s="246">
        <v>1</v>
      </c>
      <c r="P202" s="246"/>
      <c r="Q202" s="246"/>
      <c r="R202" s="246"/>
      <c r="S202" s="246"/>
      <c r="T202" s="246"/>
      <c r="U202" s="246"/>
      <c r="V202" s="249">
        <f>SUM('Formulario PPGR2'!$J202:$U202)</f>
        <v>1</v>
      </c>
      <c r="W202" s="256" t="s">
        <v>68</v>
      </c>
      <c r="X202" s="256"/>
      <c r="Y202" s="247" t="s">
        <v>1681</v>
      </c>
      <c r="Z202" s="260" t="s">
        <v>1488</v>
      </c>
      <c r="AA202" s="253"/>
      <c r="AB202" s="253"/>
      <c r="AC202" s="253"/>
      <c r="AD202" s="253"/>
      <c r="AE202" s="253"/>
      <c r="AF202" s="253"/>
      <c r="AG202" s="253"/>
      <c r="AH202" s="253"/>
      <c r="AI202" s="253"/>
      <c r="AJ202" s="253"/>
      <c r="AK202" s="253"/>
      <c r="AL202" s="253"/>
      <c r="AM202" s="253"/>
      <c r="AN202" s="253"/>
      <c r="AO202" s="253"/>
      <c r="AP202" s="253"/>
      <c r="AQ202" s="253"/>
      <c r="AR202" s="253"/>
      <c r="AS202" s="253"/>
      <c r="AT202" s="253"/>
      <c r="AU202" s="253"/>
      <c r="AV202" s="253"/>
      <c r="AW202" s="253"/>
      <c r="AX202" s="253"/>
      <c r="AY202" s="253"/>
      <c r="AZ202" s="253"/>
      <c r="BA202" s="253"/>
      <c r="BB202" s="253"/>
    </row>
    <row r="203" spans="2:54" s="251" customFormat="1" ht="38.25" x14ac:dyDescent="0.2">
      <c r="B203" s="259" t="e">
        <f>IF('Formulario PPGR2'!$G203="","",CONCATENATE('Formulario PPGR2'!$C203,".",'Formulario PPGR2'!$D203,".",'Formulario PPGR2'!$E203,".",'Formulario PPGR2'!$F203))</f>
        <v>#REF!</v>
      </c>
      <c r="C203" s="259"/>
      <c r="D203" s="259" t="e">
        <f>IF('Formulario PPGR2'!$G203="","",#REF!)</f>
        <v>#REF!</v>
      </c>
      <c r="E203" s="259" t="e">
        <f>IF('Formulario PPGR2'!$G203="","",#REF!)</f>
        <v>#REF!</v>
      </c>
      <c r="F203" s="259" t="e">
        <f>IF('Formulario PPGR2'!$G203="","",#REF!)</f>
        <v>#REF!</v>
      </c>
      <c r="G203" s="248" t="s">
        <v>1484</v>
      </c>
      <c r="H203" s="247" t="s">
        <v>1992</v>
      </c>
      <c r="I203" s="247" t="s">
        <v>1596</v>
      </c>
      <c r="J203" s="246"/>
      <c r="K203" s="246">
        <v>1</v>
      </c>
      <c r="L203" s="246"/>
      <c r="M203" s="246"/>
      <c r="N203" s="246"/>
      <c r="O203" s="246"/>
      <c r="P203" s="246"/>
      <c r="Q203" s="246"/>
      <c r="R203" s="246"/>
      <c r="S203" s="246"/>
      <c r="T203" s="246"/>
      <c r="U203" s="246"/>
      <c r="V203" s="249">
        <f>SUM('Formulario PPGR2'!$J203:$U203)</f>
        <v>1</v>
      </c>
      <c r="W203" s="256" t="s">
        <v>60</v>
      </c>
      <c r="X203" s="256"/>
      <c r="Y203" s="247"/>
      <c r="Z203" s="260" t="s">
        <v>110</v>
      </c>
      <c r="AA203" s="253"/>
      <c r="AB203" s="253"/>
      <c r="AC203" s="253"/>
      <c r="AD203" s="253"/>
      <c r="AE203" s="253"/>
      <c r="AF203" s="253"/>
      <c r="AG203" s="253"/>
      <c r="AH203" s="253"/>
      <c r="AI203" s="253"/>
      <c r="AJ203" s="253"/>
      <c r="AK203" s="253"/>
      <c r="AL203" s="253"/>
      <c r="AM203" s="253"/>
      <c r="AN203" s="253"/>
      <c r="AO203" s="253"/>
      <c r="AP203" s="253"/>
      <c r="AQ203" s="253"/>
      <c r="AR203" s="253"/>
      <c r="AS203" s="253"/>
      <c r="AT203" s="253"/>
      <c r="AU203" s="253"/>
      <c r="AV203" s="253"/>
      <c r="AW203" s="253"/>
      <c r="AX203" s="253"/>
      <c r="AY203" s="253"/>
      <c r="AZ203" s="253"/>
      <c r="BA203" s="253"/>
      <c r="BB203" s="253"/>
    </row>
    <row r="204" spans="2:54" s="251" customFormat="1" ht="38.25" x14ac:dyDescent="0.2">
      <c r="B204" s="259" t="str">
        <f>IF('Formulario PPGR2'!$G204="","",CONCATENATE('Formulario PPGR2'!$C204,".",'Formulario PPGR2'!$D204,".",'Formulario PPGR2'!$E204,".",'Formulario PPGR2'!$F204))</f>
        <v/>
      </c>
      <c r="C204" s="259"/>
      <c r="D204" s="259" t="str">
        <f>IF('Formulario PPGR2'!$G204="","",#REF!)</f>
        <v/>
      </c>
      <c r="E204" s="259" t="str">
        <f>IF('Formulario PPGR2'!$G204="","",#REF!)</f>
        <v/>
      </c>
      <c r="F204" s="259" t="str">
        <f>IF('Formulario PPGR2'!$G204="","",#REF!)</f>
        <v/>
      </c>
      <c r="G204" s="248"/>
      <c r="H204" s="247" t="s">
        <v>1993</v>
      </c>
      <c r="I204" s="247" t="s">
        <v>1597</v>
      </c>
      <c r="J204" s="246">
        <v>1</v>
      </c>
      <c r="K204" s="246"/>
      <c r="L204" s="246"/>
      <c r="M204" s="246"/>
      <c r="N204" s="246"/>
      <c r="O204" s="246"/>
      <c r="P204" s="246"/>
      <c r="Q204" s="246"/>
      <c r="R204" s="246"/>
      <c r="S204" s="246"/>
      <c r="T204" s="246"/>
      <c r="U204" s="246"/>
      <c r="V204" s="249">
        <f>SUM('Formulario PPGR2'!$J204:$U204)</f>
        <v>1</v>
      </c>
      <c r="W204" s="256" t="s">
        <v>55</v>
      </c>
      <c r="X204" s="256"/>
      <c r="Y204" s="247"/>
      <c r="Z204" s="260" t="s">
        <v>110</v>
      </c>
      <c r="AA204" s="253"/>
      <c r="AB204" s="253"/>
      <c r="AC204" s="253"/>
      <c r="AD204" s="253"/>
      <c r="AE204" s="253"/>
      <c r="AF204" s="253"/>
      <c r="AG204" s="253"/>
      <c r="AH204" s="253"/>
      <c r="AI204" s="253"/>
      <c r="AJ204" s="253"/>
      <c r="AK204" s="253"/>
      <c r="AL204" s="253"/>
      <c r="AM204" s="253"/>
      <c r="AN204" s="253"/>
      <c r="AO204" s="253"/>
      <c r="AP204" s="253"/>
      <c r="AQ204" s="253"/>
      <c r="AR204" s="253"/>
      <c r="AS204" s="253"/>
      <c r="AT204" s="253"/>
      <c r="AU204" s="253"/>
      <c r="AV204" s="253"/>
      <c r="AW204" s="253"/>
      <c r="AX204" s="253"/>
      <c r="AY204" s="253"/>
      <c r="AZ204" s="253"/>
      <c r="BA204" s="253"/>
      <c r="BB204" s="253"/>
    </row>
    <row r="205" spans="2:54" s="251" customFormat="1" ht="38.25" x14ac:dyDescent="0.2">
      <c r="B205" s="259" t="str">
        <f>IF('Formulario PPGR2'!$G205="","",CONCATENATE('Formulario PPGR2'!$C205,".",'Formulario PPGR2'!$D205,".",'Formulario PPGR2'!$E205,".",'Formulario PPGR2'!$F205))</f>
        <v/>
      </c>
      <c r="C205" s="259"/>
      <c r="D205" s="259" t="str">
        <f>IF('Formulario PPGR2'!$G205="","",#REF!)</f>
        <v/>
      </c>
      <c r="E205" s="259" t="str">
        <f>IF('Formulario PPGR2'!$G205="","",#REF!)</f>
        <v/>
      </c>
      <c r="F205" s="259" t="str">
        <f>IF('Formulario PPGR2'!$G205="","",#REF!)</f>
        <v/>
      </c>
      <c r="G205" s="248"/>
      <c r="H205" s="247" t="s">
        <v>1994</v>
      </c>
      <c r="I205" s="247" t="s">
        <v>1598</v>
      </c>
      <c r="J205" s="246"/>
      <c r="K205" s="246"/>
      <c r="L205" s="246">
        <v>1</v>
      </c>
      <c r="M205" s="246"/>
      <c r="N205" s="246"/>
      <c r="O205" s="246">
        <v>1</v>
      </c>
      <c r="P205" s="246"/>
      <c r="Q205" s="246"/>
      <c r="R205" s="246">
        <v>1</v>
      </c>
      <c r="S205" s="246"/>
      <c r="T205" s="246"/>
      <c r="U205" s="246">
        <v>1</v>
      </c>
      <c r="V205" s="249">
        <f>SUM('Formulario PPGR2'!$J205:$U205)</f>
        <v>4</v>
      </c>
      <c r="W205" s="256" t="s">
        <v>60</v>
      </c>
      <c r="X205" s="256" t="s">
        <v>52</v>
      </c>
      <c r="Y205" s="247" t="s">
        <v>1599</v>
      </c>
      <c r="Z205" s="260" t="s">
        <v>110</v>
      </c>
      <c r="AA205" s="253"/>
      <c r="AB205" s="253"/>
      <c r="AC205" s="253"/>
      <c r="AD205" s="253"/>
      <c r="AE205" s="253"/>
      <c r="AF205" s="253"/>
      <c r="AG205" s="253"/>
      <c r="AH205" s="253"/>
      <c r="AI205" s="253"/>
      <c r="AJ205" s="253"/>
      <c r="AK205" s="253"/>
      <c r="AL205" s="253"/>
      <c r="AM205" s="253"/>
      <c r="AN205" s="253"/>
      <c r="AO205" s="253"/>
      <c r="AP205" s="253"/>
      <c r="AQ205" s="253"/>
      <c r="AR205" s="253"/>
      <c r="AS205" s="253"/>
      <c r="AT205" s="253"/>
      <c r="AU205" s="253"/>
      <c r="AV205" s="253"/>
      <c r="AW205" s="253"/>
      <c r="AX205" s="253"/>
      <c r="AY205" s="253"/>
      <c r="AZ205" s="253"/>
      <c r="BA205" s="253"/>
      <c r="BB205" s="253"/>
    </row>
    <row r="206" spans="2:54" s="251" customFormat="1" ht="51" x14ac:dyDescent="0.2">
      <c r="B206" s="259" t="str">
        <f>IF('Formulario PPGR2'!$G206="","",CONCATENATE('Formulario PPGR2'!$C206,".",'Formulario PPGR2'!$D206,".",'Formulario PPGR2'!$E206,".",'Formulario PPGR2'!$F206))</f>
        <v/>
      </c>
      <c r="C206" s="259"/>
      <c r="D206" s="259" t="str">
        <f>IF('Formulario PPGR2'!$G206="","",#REF!)</f>
        <v/>
      </c>
      <c r="E206" s="259" t="str">
        <f>IF('Formulario PPGR2'!$G206="","",#REF!)</f>
        <v/>
      </c>
      <c r="F206" s="259" t="str">
        <f>IF('Formulario PPGR2'!$G206="","",#REF!)</f>
        <v/>
      </c>
      <c r="G206" s="248"/>
      <c r="H206" s="247" t="s">
        <v>1995</v>
      </c>
      <c r="I206" s="247" t="s">
        <v>1600</v>
      </c>
      <c r="J206" s="246"/>
      <c r="K206" s="246"/>
      <c r="L206" s="246">
        <v>1</v>
      </c>
      <c r="M206" s="246"/>
      <c r="N206" s="246"/>
      <c r="O206" s="246">
        <v>1</v>
      </c>
      <c r="P206" s="246"/>
      <c r="Q206" s="246"/>
      <c r="R206" s="246">
        <v>1</v>
      </c>
      <c r="S206" s="246"/>
      <c r="T206" s="246"/>
      <c r="U206" s="246">
        <v>1</v>
      </c>
      <c r="V206" s="249">
        <f>SUM('Formulario PPGR2'!$J206:$U206)</f>
        <v>4</v>
      </c>
      <c r="W206" s="256" t="s">
        <v>60</v>
      </c>
      <c r="X206" s="256" t="s">
        <v>52</v>
      </c>
      <c r="Y206" s="247"/>
      <c r="Z206" s="260" t="s">
        <v>110</v>
      </c>
      <c r="AA206" s="253"/>
      <c r="AB206" s="253"/>
      <c r="AC206" s="253"/>
      <c r="AD206" s="253"/>
      <c r="AE206" s="253"/>
      <c r="AF206" s="253"/>
      <c r="AG206" s="253"/>
      <c r="AH206" s="253"/>
      <c r="AI206" s="253"/>
      <c r="AJ206" s="253"/>
      <c r="AK206" s="253"/>
      <c r="AL206" s="253"/>
      <c r="AM206" s="253"/>
      <c r="AN206" s="253"/>
      <c r="AO206" s="253"/>
      <c r="AP206" s="253"/>
      <c r="AQ206" s="253"/>
      <c r="AR206" s="253"/>
      <c r="AS206" s="253"/>
      <c r="AT206" s="253"/>
      <c r="AU206" s="253"/>
      <c r="AV206" s="253"/>
      <c r="AW206" s="253"/>
      <c r="AX206" s="253"/>
      <c r="AY206" s="253"/>
      <c r="AZ206" s="253"/>
      <c r="BA206" s="253"/>
      <c r="BB206" s="253"/>
    </row>
    <row r="207" spans="2:54" s="251" customFormat="1" ht="63.75" x14ac:dyDescent="0.2">
      <c r="B207" s="259" t="e">
        <f>IF('Formulario PPGR2'!$G207="","",CONCATENATE('Formulario PPGR2'!$C207,".",'Formulario PPGR2'!$D207,".",'Formulario PPGR2'!$E207,".",'Formulario PPGR2'!$F207))</f>
        <v>#REF!</v>
      </c>
      <c r="C207" s="259" t="e">
        <f>IF('Formulario PPGR2'!$G207="","",#REF!)</f>
        <v>#REF!</v>
      </c>
      <c r="D207" s="259" t="e">
        <f>IF('Formulario PPGR2'!$G207="","",#REF!)</f>
        <v>#REF!</v>
      </c>
      <c r="E207" s="259" t="e">
        <f>IF('Formulario PPGR2'!$G207="","",#REF!)</f>
        <v>#REF!</v>
      </c>
      <c r="F207" s="259" t="e">
        <f>IF('Formulario PPGR2'!$G207="","",#REF!)</f>
        <v>#REF!</v>
      </c>
      <c r="G207" s="248" t="s">
        <v>1485</v>
      </c>
      <c r="H207" s="247" t="s">
        <v>1956</v>
      </c>
      <c r="I207" s="247" t="s">
        <v>1595</v>
      </c>
      <c r="J207" s="246">
        <v>1</v>
      </c>
      <c r="K207" s="246">
        <v>1</v>
      </c>
      <c r="L207" s="246">
        <v>1</v>
      </c>
      <c r="M207" s="246">
        <v>1</v>
      </c>
      <c r="N207" s="246">
        <v>1</v>
      </c>
      <c r="O207" s="246">
        <v>1</v>
      </c>
      <c r="P207" s="246">
        <v>1</v>
      </c>
      <c r="Q207" s="246">
        <v>1</v>
      </c>
      <c r="R207" s="246">
        <v>1</v>
      </c>
      <c r="S207" s="246">
        <v>1</v>
      </c>
      <c r="T207" s="246">
        <v>1</v>
      </c>
      <c r="U207" s="246">
        <v>1</v>
      </c>
      <c r="V207" s="249">
        <f>SUM('Formulario PPGR2'!$J207:$U207)</f>
        <v>12</v>
      </c>
      <c r="W207" s="256" t="s">
        <v>51</v>
      </c>
      <c r="X207" s="256" t="s">
        <v>52</v>
      </c>
      <c r="Y207" s="247"/>
      <c r="Z207" s="260" t="s">
        <v>1489</v>
      </c>
      <c r="AA207" s="253"/>
      <c r="AB207" s="253"/>
      <c r="AC207" s="253"/>
      <c r="AD207" s="253"/>
      <c r="AE207" s="253"/>
      <c r="AF207" s="253"/>
      <c r="AG207" s="253"/>
      <c r="AH207" s="253"/>
      <c r="AI207" s="253"/>
      <c r="AJ207" s="253"/>
      <c r="AK207" s="253"/>
      <c r="AL207" s="253"/>
      <c r="AM207" s="253"/>
      <c r="AN207" s="253"/>
      <c r="AO207" s="253"/>
      <c r="AP207" s="253"/>
      <c r="AQ207" s="253"/>
      <c r="AR207" s="253"/>
      <c r="AS207" s="253"/>
      <c r="AT207" s="253"/>
      <c r="AU207" s="253"/>
      <c r="AV207" s="253"/>
      <c r="AW207" s="253"/>
      <c r="AX207" s="253"/>
      <c r="AY207" s="253"/>
      <c r="AZ207" s="253"/>
      <c r="BA207" s="253"/>
      <c r="BB207" s="253"/>
    </row>
    <row r="208" spans="2:54" s="251" customFormat="1" ht="25.5" x14ac:dyDescent="0.2">
      <c r="B208" s="259" t="str">
        <f>IF('Formulario PPGR2'!$G208="","",CONCATENATE('Formulario PPGR2'!$C208,".",'Formulario PPGR2'!$D208,".",'Formulario PPGR2'!$E208,".",'Formulario PPGR2'!$F208))</f>
        <v/>
      </c>
      <c r="C208" s="259" t="str">
        <f>IF('Formulario PPGR2'!$G208="","",#REF!)</f>
        <v/>
      </c>
      <c r="D208" s="259" t="str">
        <f>IF('Formulario PPGR2'!$G208="","",#REF!)</f>
        <v/>
      </c>
      <c r="E208" s="259" t="str">
        <f>IF('Formulario PPGR2'!$G208="","",#REF!)</f>
        <v/>
      </c>
      <c r="F208" s="259" t="str">
        <f>IF('Formulario PPGR2'!$G208="","",#REF!)</f>
        <v/>
      </c>
      <c r="G208" s="248"/>
      <c r="H208" s="247" t="s">
        <v>1957</v>
      </c>
      <c r="I208" s="247" t="s">
        <v>1594</v>
      </c>
      <c r="J208" s="246">
        <v>1</v>
      </c>
      <c r="K208" s="246">
        <v>1</v>
      </c>
      <c r="L208" s="246">
        <v>1</v>
      </c>
      <c r="M208" s="246">
        <v>1</v>
      </c>
      <c r="N208" s="246">
        <v>1</v>
      </c>
      <c r="O208" s="246">
        <v>1</v>
      </c>
      <c r="P208" s="246">
        <v>1</v>
      </c>
      <c r="Q208" s="246">
        <v>1</v>
      </c>
      <c r="R208" s="246">
        <v>1</v>
      </c>
      <c r="S208" s="246">
        <v>1</v>
      </c>
      <c r="T208" s="246">
        <v>1</v>
      </c>
      <c r="U208" s="246">
        <v>1</v>
      </c>
      <c r="V208" s="249">
        <f>SUM('Formulario PPGR2'!$J208:$U208)</f>
        <v>12</v>
      </c>
      <c r="W208" s="256" t="s">
        <v>60</v>
      </c>
      <c r="X208" s="256"/>
      <c r="Y208" s="247"/>
      <c r="Z208" s="260" t="s">
        <v>1489</v>
      </c>
      <c r="AA208" s="253"/>
      <c r="AB208" s="253"/>
      <c r="AC208" s="253"/>
      <c r="AD208" s="253"/>
      <c r="AE208" s="253"/>
      <c r="AF208" s="253"/>
      <c r="AG208" s="253"/>
      <c r="AH208" s="253"/>
      <c r="AI208" s="253"/>
      <c r="AJ208" s="253"/>
      <c r="AK208" s="253"/>
      <c r="AL208" s="253"/>
      <c r="AM208" s="253"/>
      <c r="AN208" s="253"/>
      <c r="AO208" s="253"/>
      <c r="AP208" s="253"/>
      <c r="AQ208" s="253"/>
      <c r="AR208" s="253"/>
      <c r="AS208" s="253"/>
      <c r="AT208" s="253"/>
      <c r="AU208" s="253"/>
      <c r="AV208" s="253"/>
      <c r="AW208" s="253"/>
      <c r="AX208" s="253"/>
      <c r="AY208" s="253"/>
      <c r="AZ208" s="253"/>
      <c r="BA208" s="253"/>
      <c r="BB208" s="253"/>
    </row>
    <row r="209" spans="2:54" s="251" customFormat="1" ht="38.25" x14ac:dyDescent="0.2">
      <c r="B209" s="259" t="str">
        <f>IF('Formulario PPGR2'!$G209="","",CONCATENATE('Formulario PPGR2'!$C209,".",'Formulario PPGR2'!$D209,".",'Formulario PPGR2'!$E209,".",'Formulario PPGR2'!$F209))</f>
        <v/>
      </c>
      <c r="C209" s="259"/>
      <c r="D209" s="259" t="str">
        <f>IF('Formulario PPGR2'!$G209="","",#REF!)</f>
        <v/>
      </c>
      <c r="E209" s="259" t="str">
        <f>IF('Formulario PPGR2'!$G209="","",#REF!)</f>
        <v/>
      </c>
      <c r="F209" s="259" t="str">
        <f>IF('Formulario PPGR2'!$G209="","",#REF!)</f>
        <v/>
      </c>
      <c r="G209" s="248"/>
      <c r="H209" s="247" t="s">
        <v>1958</v>
      </c>
      <c r="I209" s="247" t="s">
        <v>1728</v>
      </c>
      <c r="J209" s="246"/>
      <c r="K209" s="246"/>
      <c r="L209" s="246">
        <v>1</v>
      </c>
      <c r="M209" s="246"/>
      <c r="N209" s="246"/>
      <c r="O209" s="246">
        <v>1</v>
      </c>
      <c r="P209" s="246"/>
      <c r="Q209" s="246"/>
      <c r="R209" s="246">
        <v>1</v>
      </c>
      <c r="S209" s="246"/>
      <c r="T209" s="246"/>
      <c r="U209" s="246">
        <v>1</v>
      </c>
      <c r="V209" s="249">
        <f>SUM('Formulario PPGR2'!$J209:$U209)</f>
        <v>4</v>
      </c>
      <c r="W209" s="256" t="s">
        <v>60</v>
      </c>
      <c r="X209" s="256"/>
      <c r="Y209" s="247"/>
      <c r="Z209" s="260" t="s">
        <v>17</v>
      </c>
      <c r="AA209" s="253"/>
      <c r="AB209" s="253"/>
      <c r="AC209" s="253"/>
      <c r="AD209" s="253"/>
      <c r="AE209" s="253"/>
      <c r="AF209" s="253"/>
      <c r="AG209" s="253"/>
      <c r="AH209" s="253"/>
      <c r="AI209" s="253"/>
      <c r="AJ209" s="253"/>
      <c r="AK209" s="253"/>
      <c r="AL209" s="253"/>
      <c r="AM209" s="253"/>
      <c r="AN209" s="253"/>
      <c r="AO209" s="253"/>
      <c r="AP209" s="253"/>
      <c r="AQ209" s="253"/>
      <c r="AR209" s="253"/>
      <c r="AS209" s="253"/>
      <c r="AT209" s="253"/>
      <c r="AU209" s="253"/>
      <c r="AV209" s="253"/>
      <c r="AW209" s="253"/>
      <c r="AX209" s="253"/>
      <c r="AY209" s="253"/>
      <c r="AZ209" s="253"/>
      <c r="BA209" s="253"/>
      <c r="BB209" s="253"/>
    </row>
    <row r="210" spans="2:54" s="251" customFormat="1" ht="38.25" x14ac:dyDescent="0.2">
      <c r="B210" s="259" t="str">
        <f>IF('Formulario PPGR2'!$G210="","",CONCATENATE('Formulario PPGR2'!$C210,".",'Formulario PPGR2'!$D210,".",'Formulario PPGR2'!$E210,".",'Formulario PPGR2'!$F210))</f>
        <v/>
      </c>
      <c r="C210" s="259"/>
      <c r="D210" s="259" t="str">
        <f>IF('Formulario PPGR2'!$G210="","",#REF!)</f>
        <v/>
      </c>
      <c r="E210" s="259" t="str">
        <f>IF('Formulario PPGR2'!$G210="","",#REF!)</f>
        <v/>
      </c>
      <c r="F210" s="259" t="str">
        <f>IF('Formulario PPGR2'!$G210="","",#REF!)</f>
        <v/>
      </c>
      <c r="G210" s="248"/>
      <c r="H210" s="247" t="s">
        <v>1959</v>
      </c>
      <c r="I210" s="247" t="s">
        <v>1729</v>
      </c>
      <c r="J210" s="246"/>
      <c r="K210" s="246"/>
      <c r="L210" s="246">
        <v>1</v>
      </c>
      <c r="M210" s="246"/>
      <c r="N210" s="246"/>
      <c r="O210" s="246">
        <v>1</v>
      </c>
      <c r="P210" s="246"/>
      <c r="Q210" s="246"/>
      <c r="R210" s="246"/>
      <c r="S210" s="246"/>
      <c r="T210" s="246"/>
      <c r="U210" s="246"/>
      <c r="V210" s="249">
        <f>SUM('Formulario PPGR2'!$J210:$U210)</f>
        <v>2</v>
      </c>
      <c r="W210" s="256" t="s">
        <v>52</v>
      </c>
      <c r="X210" s="256" t="s">
        <v>54</v>
      </c>
      <c r="Y210" s="247"/>
      <c r="Z210" s="260" t="s">
        <v>17</v>
      </c>
      <c r="AA210" s="253"/>
      <c r="AB210" s="253"/>
      <c r="AC210" s="253"/>
      <c r="AD210" s="253"/>
      <c r="AE210" s="253"/>
      <c r="AF210" s="253"/>
      <c r="AG210" s="253"/>
      <c r="AH210" s="253"/>
      <c r="AI210" s="253"/>
      <c r="AJ210" s="253"/>
      <c r="AK210" s="253"/>
      <c r="AL210" s="253"/>
      <c r="AM210" s="253"/>
      <c r="AN210" s="253"/>
      <c r="AO210" s="253"/>
      <c r="AP210" s="253"/>
      <c r="AQ210" s="253"/>
      <c r="AR210" s="253"/>
      <c r="AS210" s="253"/>
      <c r="AT210" s="253"/>
      <c r="AU210" s="253"/>
      <c r="AV210" s="253"/>
      <c r="AW210" s="253"/>
      <c r="AX210" s="253"/>
      <c r="AY210" s="253"/>
      <c r="AZ210" s="253"/>
      <c r="BA210" s="253"/>
      <c r="BB210" s="253"/>
    </row>
    <row r="211" spans="2:54" s="251" customFormat="1" ht="51" x14ac:dyDescent="0.2">
      <c r="B211" s="259" t="str">
        <f>IF('Formulario PPGR2'!$G211="","",CONCATENATE('Formulario PPGR2'!$C211,".",'Formulario PPGR2'!$D211,".",'Formulario PPGR2'!$E211,".",'Formulario PPGR2'!$F211))</f>
        <v/>
      </c>
      <c r="C211" s="259"/>
      <c r="D211" s="259" t="str">
        <f>IF('Formulario PPGR2'!$G211="","",#REF!)</f>
        <v/>
      </c>
      <c r="E211" s="259" t="str">
        <f>IF('Formulario PPGR2'!$G211="","",#REF!)</f>
        <v/>
      </c>
      <c r="F211" s="259" t="str">
        <f>IF('Formulario PPGR2'!$G211="","",#REF!)</f>
        <v/>
      </c>
      <c r="G211" s="248"/>
      <c r="H211" s="247" t="s">
        <v>1960</v>
      </c>
      <c r="I211" s="247" t="s">
        <v>1730</v>
      </c>
      <c r="J211" s="246"/>
      <c r="K211" s="246"/>
      <c r="L211" s="246">
        <v>1</v>
      </c>
      <c r="M211" s="246"/>
      <c r="N211" s="246"/>
      <c r="O211" s="246">
        <v>1</v>
      </c>
      <c r="P211" s="246"/>
      <c r="Q211" s="246"/>
      <c r="R211" s="246">
        <v>1</v>
      </c>
      <c r="S211" s="246"/>
      <c r="T211" s="246"/>
      <c r="U211" s="246">
        <v>1</v>
      </c>
      <c r="V211" s="249">
        <f>SUM('Formulario PPGR2'!$J211:$U211)</f>
        <v>4</v>
      </c>
      <c r="W211" s="256" t="s">
        <v>51</v>
      </c>
      <c r="X211" s="256"/>
      <c r="Y211" s="247"/>
      <c r="Z211" s="260" t="s">
        <v>17</v>
      </c>
      <c r="AA211" s="253"/>
      <c r="AB211" s="253"/>
      <c r="AC211" s="253"/>
      <c r="AD211" s="253"/>
      <c r="AE211" s="253"/>
      <c r="AF211" s="253"/>
      <c r="AG211" s="253"/>
      <c r="AH211" s="253"/>
      <c r="AI211" s="253"/>
      <c r="AJ211" s="253"/>
      <c r="AK211" s="253"/>
      <c r="AL211" s="253"/>
      <c r="AM211" s="253"/>
      <c r="AN211" s="253"/>
      <c r="AO211" s="253"/>
      <c r="AP211" s="253"/>
      <c r="AQ211" s="253"/>
      <c r="AR211" s="253"/>
      <c r="AS211" s="253"/>
      <c r="AT211" s="253"/>
      <c r="AU211" s="253"/>
      <c r="AV211" s="253"/>
      <c r="AW211" s="253"/>
      <c r="AX211" s="253"/>
      <c r="AY211" s="253"/>
      <c r="AZ211" s="253"/>
      <c r="BA211" s="253"/>
      <c r="BB211" s="253"/>
    </row>
    <row r="212" spans="2:54" s="251" customFormat="1" ht="38.25" x14ac:dyDescent="0.2">
      <c r="B212" s="259" t="str">
        <f>IF('Formulario PPGR2'!$G212="","",CONCATENATE('Formulario PPGR2'!$C212,".",'Formulario PPGR2'!$D212,".",'Formulario PPGR2'!$E212,".",'Formulario PPGR2'!$F212))</f>
        <v/>
      </c>
      <c r="C212" s="259"/>
      <c r="D212" s="259" t="str">
        <f>IF('Formulario PPGR2'!$G212="","",#REF!)</f>
        <v/>
      </c>
      <c r="E212" s="259" t="str">
        <f>IF('Formulario PPGR2'!$G212="","",#REF!)</f>
        <v/>
      </c>
      <c r="F212" s="259" t="str">
        <f>IF('Formulario PPGR2'!$G212="","",#REF!)</f>
        <v/>
      </c>
      <c r="G212" s="248"/>
      <c r="H212" s="247" t="s">
        <v>1961</v>
      </c>
      <c r="I212" s="247" t="s">
        <v>1732</v>
      </c>
      <c r="J212" s="246"/>
      <c r="K212" s="246"/>
      <c r="L212" s="246">
        <v>1</v>
      </c>
      <c r="M212" s="246"/>
      <c r="N212" s="246"/>
      <c r="O212" s="246"/>
      <c r="P212" s="246"/>
      <c r="Q212" s="246"/>
      <c r="R212" s="246"/>
      <c r="S212" s="246"/>
      <c r="T212" s="246"/>
      <c r="U212" s="246">
        <v>1</v>
      </c>
      <c r="V212" s="249">
        <f>SUM('Formulario PPGR2'!$J212:$U212)</f>
        <v>2</v>
      </c>
      <c r="W212" s="256" t="s">
        <v>60</v>
      </c>
      <c r="X212" s="256"/>
      <c r="Y212" s="247"/>
      <c r="Z212" s="260" t="s">
        <v>17</v>
      </c>
      <c r="AA212" s="253"/>
      <c r="AB212" s="253"/>
      <c r="AC212" s="253"/>
      <c r="AD212" s="253"/>
      <c r="AE212" s="253"/>
      <c r="AF212" s="253"/>
      <c r="AG212" s="253"/>
      <c r="AH212" s="253"/>
      <c r="AI212" s="253"/>
      <c r="AJ212" s="253"/>
      <c r="AK212" s="253"/>
      <c r="AL212" s="253"/>
      <c r="AM212" s="253"/>
      <c r="AN212" s="253"/>
      <c r="AO212" s="253"/>
      <c r="AP212" s="253"/>
      <c r="AQ212" s="253"/>
      <c r="AR212" s="253"/>
      <c r="AS212" s="253"/>
      <c r="AT212" s="253"/>
      <c r="AU212" s="253"/>
      <c r="AV212" s="253"/>
      <c r="AW212" s="253"/>
      <c r="AX212" s="253"/>
      <c r="AY212" s="253"/>
      <c r="AZ212" s="253"/>
      <c r="BA212" s="253"/>
      <c r="BB212" s="253"/>
    </row>
    <row r="213" spans="2:54" s="251" customFormat="1" ht="25.5" x14ac:dyDescent="0.2">
      <c r="B213" s="259" t="str">
        <f>IF('Formulario PPGR2'!$G213="","",CONCATENATE('Formulario PPGR2'!$C213,".",'Formulario PPGR2'!$D213,".",'Formulario PPGR2'!$E213,".",'Formulario PPGR2'!$F213))</f>
        <v/>
      </c>
      <c r="C213" s="259"/>
      <c r="D213" s="259" t="str">
        <f>IF('Formulario PPGR2'!$G213="","",#REF!)</f>
        <v/>
      </c>
      <c r="E213" s="259" t="str">
        <f>IF('Formulario PPGR2'!$G213="","",#REF!)</f>
        <v/>
      </c>
      <c r="F213" s="259" t="str">
        <f>IF('Formulario PPGR2'!$G213="","",#REF!)</f>
        <v/>
      </c>
      <c r="G213" s="248"/>
      <c r="H213" s="247" t="s">
        <v>1962</v>
      </c>
      <c r="I213" s="247" t="s">
        <v>1731</v>
      </c>
      <c r="J213" s="246"/>
      <c r="K213" s="246"/>
      <c r="L213" s="246">
        <v>1</v>
      </c>
      <c r="M213" s="246"/>
      <c r="N213" s="246"/>
      <c r="O213" s="246">
        <v>1</v>
      </c>
      <c r="P213" s="246"/>
      <c r="Q213" s="246"/>
      <c r="R213" s="246">
        <v>1</v>
      </c>
      <c r="S213" s="246"/>
      <c r="T213" s="246"/>
      <c r="U213" s="246">
        <v>1</v>
      </c>
      <c r="V213" s="249">
        <f>SUM('Formulario PPGR2'!$J213:$U213)</f>
        <v>4</v>
      </c>
      <c r="W213" s="256" t="s">
        <v>51</v>
      </c>
      <c r="X213" s="256"/>
      <c r="Y213" s="247"/>
      <c r="Z213" s="260" t="s">
        <v>17</v>
      </c>
      <c r="AA213" s="253"/>
      <c r="AB213" s="253"/>
      <c r="AC213" s="253"/>
      <c r="AD213" s="253"/>
      <c r="AE213" s="253"/>
      <c r="AF213" s="253"/>
      <c r="AG213" s="253"/>
      <c r="AH213" s="253"/>
      <c r="AI213" s="253"/>
      <c r="AJ213" s="253"/>
      <c r="AK213" s="253"/>
      <c r="AL213" s="253"/>
      <c r="AM213" s="253"/>
      <c r="AN213" s="253"/>
      <c r="AO213" s="253"/>
      <c r="AP213" s="253"/>
      <c r="AQ213" s="253"/>
      <c r="AR213" s="253"/>
      <c r="AS213" s="253"/>
      <c r="AT213" s="253"/>
      <c r="AU213" s="253"/>
      <c r="AV213" s="253"/>
      <c r="AW213" s="253"/>
      <c r="AX213" s="253"/>
      <c r="AY213" s="253"/>
      <c r="AZ213" s="253"/>
      <c r="BA213" s="253"/>
      <c r="BB213" s="253"/>
    </row>
    <row r="214" spans="2:54" s="251" customFormat="1" ht="102" x14ac:dyDescent="0.2">
      <c r="B214" s="259" t="e">
        <f>IF('Formulario PPGR2'!$G214="","",CONCATENATE('Formulario PPGR2'!$C214,".",'Formulario PPGR2'!$D214,".",'Formulario PPGR2'!$E214,".",'Formulario PPGR2'!$F214))</f>
        <v>#REF!</v>
      </c>
      <c r="C214" s="259" t="e">
        <f>IF('Formulario PPGR2'!$G214="","",#REF!)</f>
        <v>#REF!</v>
      </c>
      <c r="D214" s="259" t="e">
        <f>IF('Formulario PPGR2'!$G214="","",#REF!)</f>
        <v>#REF!</v>
      </c>
      <c r="E214" s="259" t="e">
        <f>IF('Formulario PPGR2'!$G214="","",#REF!)</f>
        <v>#REF!</v>
      </c>
      <c r="F214" s="259" t="e">
        <f>IF('Formulario PPGR2'!$G214="","",#REF!)</f>
        <v>#REF!</v>
      </c>
      <c r="G214" s="248" t="s">
        <v>1601</v>
      </c>
      <c r="H214" s="247" t="s">
        <v>1963</v>
      </c>
      <c r="I214" s="247" t="s">
        <v>1497</v>
      </c>
      <c r="J214" s="246"/>
      <c r="K214" s="246"/>
      <c r="L214" s="246"/>
      <c r="M214" s="246"/>
      <c r="N214" s="246"/>
      <c r="O214" s="246">
        <v>1</v>
      </c>
      <c r="P214" s="246"/>
      <c r="Q214" s="246"/>
      <c r="R214" s="246"/>
      <c r="S214" s="246"/>
      <c r="T214" s="246"/>
      <c r="U214" s="246">
        <v>1</v>
      </c>
      <c r="V214" s="249">
        <f>SUM('Formulario PPGR2'!$J214:$U214)</f>
        <v>2</v>
      </c>
      <c r="W214" s="256" t="s">
        <v>60</v>
      </c>
      <c r="X214" s="256" t="s">
        <v>68</v>
      </c>
      <c r="Y214" s="247" t="s">
        <v>1500</v>
      </c>
      <c r="Z214" s="260" t="s">
        <v>1490</v>
      </c>
      <c r="AA214" s="253"/>
      <c r="AB214" s="253"/>
      <c r="AC214" s="253"/>
      <c r="AD214" s="253"/>
      <c r="AE214" s="253"/>
      <c r="AF214" s="253"/>
      <c r="AG214" s="253"/>
      <c r="AH214" s="253"/>
      <c r="AI214" s="253"/>
      <c r="AJ214" s="253"/>
      <c r="AK214" s="253"/>
      <c r="AL214" s="253"/>
      <c r="AM214" s="253"/>
      <c r="AN214" s="253"/>
      <c r="AO214" s="253"/>
      <c r="AP214" s="253"/>
      <c r="AQ214" s="253"/>
      <c r="AR214" s="253"/>
      <c r="AS214" s="253"/>
      <c r="AT214" s="253"/>
      <c r="AU214" s="253"/>
      <c r="AV214" s="253"/>
      <c r="AW214" s="253"/>
      <c r="AX214" s="253"/>
      <c r="AY214" s="253"/>
      <c r="AZ214" s="253"/>
      <c r="BA214" s="253"/>
      <c r="BB214" s="253"/>
    </row>
    <row r="215" spans="2:54" s="251" customFormat="1" ht="25.5" x14ac:dyDescent="0.2">
      <c r="B215" s="259" t="str">
        <f>IF('Formulario PPGR2'!$G215="","",CONCATENATE('Formulario PPGR2'!$C215,".",'Formulario PPGR2'!$D215,".",'Formulario PPGR2'!$E215,".",'Formulario PPGR2'!$F215))</f>
        <v/>
      </c>
      <c r="C215" s="259"/>
      <c r="D215" s="259" t="str">
        <f>IF('Formulario PPGR2'!$G215="","",#REF!)</f>
        <v/>
      </c>
      <c r="E215" s="259" t="str">
        <f>IF('Formulario PPGR2'!$G215="","",#REF!)</f>
        <v/>
      </c>
      <c r="F215" s="259" t="str">
        <f>IF('Formulario PPGR2'!$G215="","",#REF!)</f>
        <v/>
      </c>
      <c r="G215" s="248"/>
      <c r="H215" s="247" t="s">
        <v>1964</v>
      </c>
      <c r="I215" s="247" t="s">
        <v>1498</v>
      </c>
      <c r="J215" s="246"/>
      <c r="K215" s="246"/>
      <c r="L215" s="246"/>
      <c r="M215" s="246"/>
      <c r="N215" s="246">
        <v>1</v>
      </c>
      <c r="O215" s="246"/>
      <c r="P215" s="246"/>
      <c r="Q215" s="246"/>
      <c r="R215" s="246"/>
      <c r="S215" s="246">
        <v>1</v>
      </c>
      <c r="T215" s="246"/>
      <c r="U215" s="246"/>
      <c r="V215" s="249">
        <f>SUM('Formulario PPGR2'!$J215:$U215)</f>
        <v>2</v>
      </c>
      <c r="W215" s="256" t="s">
        <v>60</v>
      </c>
      <c r="X215" s="256"/>
      <c r="Y215" s="247"/>
      <c r="Z215" s="260" t="s">
        <v>1490</v>
      </c>
      <c r="AA215" s="253"/>
      <c r="AB215" s="253"/>
      <c r="AC215" s="253"/>
      <c r="AD215" s="253"/>
      <c r="AE215" s="253"/>
      <c r="AF215" s="253"/>
      <c r="AG215" s="253"/>
      <c r="AH215" s="253"/>
      <c r="AI215" s="253"/>
      <c r="AJ215" s="253"/>
      <c r="AK215" s="253"/>
      <c r="AL215" s="253"/>
      <c r="AM215" s="253"/>
      <c r="AN215" s="253"/>
      <c r="AO215" s="253"/>
      <c r="AP215" s="253"/>
      <c r="AQ215" s="253"/>
      <c r="AR215" s="253"/>
      <c r="AS215" s="253"/>
      <c r="AT215" s="253"/>
      <c r="AU215" s="253"/>
      <c r="AV215" s="253"/>
      <c r="AW215" s="253"/>
      <c r="AX215" s="253"/>
      <c r="AY215" s="253"/>
      <c r="AZ215" s="253"/>
      <c r="BA215" s="253"/>
      <c r="BB215" s="253"/>
    </row>
    <row r="216" spans="2:54" s="251" customFormat="1" ht="25.5" x14ac:dyDescent="0.2">
      <c r="B216" s="259" t="str">
        <f>IF('Formulario PPGR2'!$G216="","",CONCATENATE('Formulario PPGR2'!$C216,".",'Formulario PPGR2'!$D216,".",'Formulario PPGR2'!$E216,".",'Formulario PPGR2'!$F216))</f>
        <v/>
      </c>
      <c r="C216" s="259"/>
      <c r="D216" s="259" t="str">
        <f>IF('Formulario PPGR2'!$G216="","",#REF!)</f>
        <v/>
      </c>
      <c r="E216" s="259" t="str">
        <f>IF('Formulario PPGR2'!$G216="","",#REF!)</f>
        <v/>
      </c>
      <c r="F216" s="259" t="str">
        <f>IF('Formulario PPGR2'!$G216="","",#REF!)</f>
        <v/>
      </c>
      <c r="G216" s="248"/>
      <c r="H216" s="247" t="s">
        <v>1996</v>
      </c>
      <c r="I216" s="247" t="s">
        <v>1499</v>
      </c>
      <c r="J216" s="246">
        <v>1</v>
      </c>
      <c r="K216" s="246"/>
      <c r="L216" s="246"/>
      <c r="M216" s="246">
        <v>1</v>
      </c>
      <c r="N216" s="246"/>
      <c r="O216" s="246"/>
      <c r="P216" s="246">
        <v>1</v>
      </c>
      <c r="Q216" s="246"/>
      <c r="R216" s="246"/>
      <c r="S216" s="246">
        <v>1</v>
      </c>
      <c r="T216" s="246"/>
      <c r="U216" s="246"/>
      <c r="V216" s="249">
        <f>SUM('Formulario PPGR2'!$J216:$U216)</f>
        <v>4</v>
      </c>
      <c r="W216" s="256" t="s">
        <v>60</v>
      </c>
      <c r="X216" s="256"/>
      <c r="Y216" s="247"/>
      <c r="Z216" s="260" t="s">
        <v>1490</v>
      </c>
      <c r="AA216" s="253"/>
      <c r="AB216" s="253"/>
      <c r="AC216" s="253"/>
      <c r="AD216" s="253"/>
      <c r="AE216" s="253"/>
      <c r="AF216" s="253"/>
      <c r="AG216" s="253"/>
      <c r="AH216" s="253"/>
      <c r="AI216" s="253"/>
      <c r="AJ216" s="253"/>
      <c r="AK216" s="253"/>
      <c r="AL216" s="253"/>
      <c r="AM216" s="253"/>
      <c r="AN216" s="253"/>
      <c r="AO216" s="253"/>
      <c r="AP216" s="253"/>
      <c r="AQ216" s="253"/>
      <c r="AR216" s="253"/>
      <c r="AS216" s="253"/>
      <c r="AT216" s="253"/>
      <c r="AU216" s="253"/>
      <c r="AV216" s="253"/>
      <c r="AW216" s="253"/>
      <c r="AX216" s="253"/>
      <c r="AY216" s="253"/>
      <c r="AZ216" s="253"/>
      <c r="BA216" s="253"/>
      <c r="BB216" s="253"/>
    </row>
    <row r="217" spans="2:54" s="251" customFormat="1" ht="38.25" x14ac:dyDescent="0.2">
      <c r="B217" s="259" t="str">
        <f>IF('Formulario PPGR2'!$G217="","",CONCATENATE('Formulario PPGR2'!$C217,".",'Formulario PPGR2'!$D217,".",'Formulario PPGR2'!$E217,".",'Formulario PPGR2'!$F217))</f>
        <v/>
      </c>
      <c r="C217" s="259"/>
      <c r="D217" s="259" t="str">
        <f>IF('Formulario PPGR2'!$G217="","",#REF!)</f>
        <v/>
      </c>
      <c r="E217" s="259" t="str">
        <f>IF('Formulario PPGR2'!$G217="","",#REF!)</f>
        <v/>
      </c>
      <c r="F217" s="259" t="str">
        <f>IF('Formulario PPGR2'!$G217="","",#REF!)</f>
        <v/>
      </c>
      <c r="G217" s="248"/>
      <c r="H217" s="247" t="s">
        <v>1997</v>
      </c>
      <c r="I217" s="247" t="s">
        <v>1602</v>
      </c>
      <c r="J217" s="246"/>
      <c r="K217" s="246"/>
      <c r="L217" s="246"/>
      <c r="M217" s="246"/>
      <c r="N217" s="246"/>
      <c r="O217" s="246">
        <v>1</v>
      </c>
      <c r="P217" s="246"/>
      <c r="Q217" s="246"/>
      <c r="R217" s="246">
        <v>1</v>
      </c>
      <c r="S217" s="246"/>
      <c r="T217" s="246"/>
      <c r="U217" s="246">
        <v>1</v>
      </c>
      <c r="V217" s="249">
        <f>SUM('Formulario PPGR2'!$J217:$U217)</f>
        <v>3</v>
      </c>
      <c r="W217" s="256" t="s">
        <v>51</v>
      </c>
      <c r="X217" s="256"/>
      <c r="Y217" s="247"/>
      <c r="Z217" s="260" t="s">
        <v>131</v>
      </c>
      <c r="AA217" s="253"/>
      <c r="AB217" s="253"/>
      <c r="AC217" s="253"/>
      <c r="AD217" s="253"/>
      <c r="AE217" s="253"/>
      <c r="AF217" s="253"/>
      <c r="AG217" s="253"/>
      <c r="AH217" s="253"/>
      <c r="AI217" s="253"/>
      <c r="AJ217" s="253"/>
      <c r="AK217" s="253"/>
      <c r="AL217" s="253"/>
      <c r="AM217" s="253"/>
      <c r="AN217" s="253"/>
      <c r="AO217" s="253"/>
      <c r="AP217" s="253"/>
      <c r="AQ217" s="253"/>
      <c r="AR217" s="253"/>
      <c r="AS217" s="253"/>
      <c r="AT217" s="253"/>
      <c r="AU217" s="253"/>
      <c r="AV217" s="253"/>
      <c r="AW217" s="253"/>
      <c r="AX217" s="253"/>
      <c r="AY217" s="253"/>
      <c r="AZ217" s="253"/>
      <c r="BA217" s="253"/>
      <c r="BB217" s="253"/>
    </row>
    <row r="218" spans="2:54" s="251" customFormat="1" ht="63.75" x14ac:dyDescent="0.2">
      <c r="B218" s="259" t="str">
        <f>IF('Formulario PPGR2'!$G218="","",CONCATENATE('Formulario PPGR2'!$C218,".",'Formulario PPGR2'!$D218,".",'Formulario PPGR2'!$E218,".",'Formulario PPGR2'!$F218))</f>
        <v/>
      </c>
      <c r="C218" s="259"/>
      <c r="D218" s="259" t="str">
        <f>IF('Formulario PPGR2'!$G218="","",#REF!)</f>
        <v/>
      </c>
      <c r="E218" s="259" t="str">
        <f>IF('Formulario PPGR2'!$G218="","",#REF!)</f>
        <v/>
      </c>
      <c r="F218" s="259" t="str">
        <f>IF('Formulario PPGR2'!$G218="","",#REF!)</f>
        <v/>
      </c>
      <c r="G218" s="248"/>
      <c r="H218" s="247" t="s">
        <v>1998</v>
      </c>
      <c r="I218" s="247" t="s">
        <v>1603</v>
      </c>
      <c r="J218" s="246"/>
      <c r="K218" s="246"/>
      <c r="L218" s="246">
        <v>1</v>
      </c>
      <c r="M218" s="246"/>
      <c r="N218" s="246"/>
      <c r="O218" s="246">
        <v>1</v>
      </c>
      <c r="P218" s="246"/>
      <c r="Q218" s="246"/>
      <c r="R218" s="246">
        <v>1</v>
      </c>
      <c r="S218" s="246"/>
      <c r="T218" s="246"/>
      <c r="U218" s="246">
        <v>1</v>
      </c>
      <c r="V218" s="249">
        <f>SUM('Formulario PPGR2'!$J218:$U218)</f>
        <v>4</v>
      </c>
      <c r="W218" s="256" t="s">
        <v>51</v>
      </c>
      <c r="X218" s="256"/>
      <c r="Y218" s="247"/>
      <c r="Z218" s="260" t="s">
        <v>131</v>
      </c>
      <c r="AA218" s="253"/>
      <c r="AB218" s="253"/>
      <c r="AC218" s="253"/>
      <c r="AD218" s="253"/>
      <c r="AE218" s="253"/>
      <c r="AF218" s="253"/>
      <c r="AG218" s="253"/>
      <c r="AH218" s="253"/>
      <c r="AI218" s="253"/>
      <c r="AJ218" s="253"/>
      <c r="AK218" s="253"/>
      <c r="AL218" s="253"/>
      <c r="AM218" s="253"/>
      <c r="AN218" s="253"/>
      <c r="AO218" s="253"/>
      <c r="AP218" s="253"/>
      <c r="AQ218" s="253"/>
      <c r="AR218" s="253"/>
      <c r="AS218" s="253"/>
      <c r="AT218" s="253"/>
      <c r="AU218" s="253"/>
      <c r="AV218" s="253"/>
      <c r="AW218" s="253"/>
      <c r="AX218" s="253"/>
      <c r="AY218" s="253"/>
      <c r="AZ218" s="253"/>
      <c r="BA218" s="253"/>
      <c r="BB218" s="253"/>
    </row>
    <row r="219" spans="2:54" s="251" customFormat="1" ht="102" x14ac:dyDescent="0.2">
      <c r="B219" s="259" t="str">
        <f>IF('Formulario PPGR2'!$G219="","",CONCATENATE('Formulario PPGR2'!$C219,".",'Formulario PPGR2'!$D219,".",'Formulario PPGR2'!$E219,".",'Formulario PPGR2'!$F219))</f>
        <v/>
      </c>
      <c r="C219" s="259"/>
      <c r="D219" s="259" t="str">
        <f>IF('Formulario PPGR2'!$G219="","",#REF!)</f>
        <v/>
      </c>
      <c r="E219" s="259" t="str">
        <f>IF('Formulario PPGR2'!$G219="","",#REF!)</f>
        <v/>
      </c>
      <c r="F219" s="259" t="str">
        <f>IF('Formulario PPGR2'!$G219="","",#REF!)</f>
        <v/>
      </c>
      <c r="G219" s="248"/>
      <c r="H219" s="247" t="s">
        <v>1999</v>
      </c>
      <c r="I219" s="247" t="s">
        <v>1604</v>
      </c>
      <c r="J219" s="246"/>
      <c r="K219" s="246"/>
      <c r="L219" s="246">
        <v>1</v>
      </c>
      <c r="M219" s="246"/>
      <c r="N219" s="246"/>
      <c r="O219" s="246">
        <v>1</v>
      </c>
      <c r="P219" s="246"/>
      <c r="Q219" s="246"/>
      <c r="R219" s="246">
        <v>1</v>
      </c>
      <c r="S219" s="246"/>
      <c r="T219" s="246"/>
      <c r="U219" s="246">
        <v>1</v>
      </c>
      <c r="V219" s="249">
        <f>SUM('Formulario PPGR2'!$J219:$U219)</f>
        <v>4</v>
      </c>
      <c r="W219" s="256" t="s">
        <v>51</v>
      </c>
      <c r="X219" s="256"/>
      <c r="Y219" s="247"/>
      <c r="Z219" s="260" t="s">
        <v>131</v>
      </c>
      <c r="AA219" s="253"/>
      <c r="AB219" s="253"/>
      <c r="AC219" s="253"/>
      <c r="AD219" s="253"/>
      <c r="AE219" s="253"/>
      <c r="AF219" s="253"/>
      <c r="AG219" s="253"/>
      <c r="AH219" s="253"/>
      <c r="AI219" s="253"/>
      <c r="AJ219" s="253"/>
      <c r="AK219" s="253"/>
      <c r="AL219" s="253"/>
      <c r="AM219" s="253"/>
      <c r="AN219" s="253"/>
      <c r="AO219" s="253"/>
      <c r="AP219" s="253"/>
      <c r="AQ219" s="253"/>
      <c r="AR219" s="253"/>
      <c r="AS219" s="253"/>
      <c r="AT219" s="253"/>
      <c r="AU219" s="253"/>
      <c r="AV219" s="253"/>
      <c r="AW219" s="253"/>
      <c r="AX219" s="253"/>
      <c r="AY219" s="253"/>
      <c r="AZ219" s="253"/>
      <c r="BA219" s="253"/>
      <c r="BB219" s="253"/>
    </row>
    <row r="220" spans="2:54" s="251" customFormat="1" ht="76.5" x14ac:dyDescent="0.2">
      <c r="B220" s="259" t="str">
        <f>IF('Formulario PPGR2'!$G220="","",CONCATENATE('Formulario PPGR2'!$C220,".",'Formulario PPGR2'!$D220,".",'Formulario PPGR2'!$E220,".",'Formulario PPGR2'!$F220))</f>
        <v/>
      </c>
      <c r="C220" s="259"/>
      <c r="D220" s="259" t="str">
        <f>IF('Formulario PPGR2'!$G220="","",#REF!)</f>
        <v/>
      </c>
      <c r="E220" s="259" t="str">
        <f>IF('Formulario PPGR2'!$G220="","",#REF!)</f>
        <v/>
      </c>
      <c r="F220" s="259" t="str">
        <f>IF('Formulario PPGR2'!$G220="","",#REF!)</f>
        <v/>
      </c>
      <c r="G220" s="248"/>
      <c r="H220" s="247" t="s">
        <v>2000</v>
      </c>
      <c r="I220" s="247" t="s">
        <v>1605</v>
      </c>
      <c r="J220" s="246"/>
      <c r="K220" s="246"/>
      <c r="L220" s="246"/>
      <c r="M220" s="246"/>
      <c r="N220" s="246"/>
      <c r="O220" s="246">
        <v>1</v>
      </c>
      <c r="P220" s="246"/>
      <c r="Q220" s="246"/>
      <c r="R220" s="246">
        <v>1</v>
      </c>
      <c r="S220" s="246"/>
      <c r="T220" s="246"/>
      <c r="U220" s="246">
        <v>1</v>
      </c>
      <c r="V220" s="249">
        <f>SUM('Formulario PPGR2'!$J220:$U220)</f>
        <v>3</v>
      </c>
      <c r="W220" s="256" t="s">
        <v>60</v>
      </c>
      <c r="X220" s="256"/>
      <c r="Y220" s="247"/>
      <c r="Z220" s="260" t="s">
        <v>131</v>
      </c>
      <c r="AA220" s="253"/>
      <c r="AB220" s="253"/>
      <c r="AC220" s="253"/>
      <c r="AD220" s="253"/>
      <c r="AE220" s="253"/>
      <c r="AF220" s="253"/>
      <c r="AG220" s="253"/>
      <c r="AH220" s="253"/>
      <c r="AI220" s="253"/>
      <c r="AJ220" s="253"/>
      <c r="AK220" s="253"/>
      <c r="AL220" s="253"/>
      <c r="AM220" s="253"/>
      <c r="AN220" s="253"/>
      <c r="AO220" s="253"/>
      <c r="AP220" s="253"/>
      <c r="AQ220" s="253"/>
      <c r="AR220" s="253"/>
      <c r="AS220" s="253"/>
      <c r="AT220" s="253"/>
      <c r="AU220" s="253"/>
      <c r="AV220" s="253"/>
      <c r="AW220" s="253"/>
      <c r="AX220" s="253"/>
      <c r="AY220" s="253"/>
      <c r="AZ220" s="253"/>
      <c r="BA220" s="253"/>
      <c r="BB220" s="253"/>
    </row>
    <row r="221" spans="2:54" s="251" customFormat="1" ht="38.25" x14ac:dyDescent="0.2">
      <c r="B221" s="259" t="e">
        <f>IF('Formulario PPGR2'!$G221="","",CONCATENATE('Formulario PPGR2'!$C221,".",'Formulario PPGR2'!$D221,".",'Formulario PPGR2'!$E221,".",'Formulario PPGR2'!$F221))</f>
        <v>#REF!</v>
      </c>
      <c r="C221" s="259"/>
      <c r="D221" s="259" t="e">
        <f>IF('Formulario PPGR2'!$G221="","",#REF!)</f>
        <v>#REF!</v>
      </c>
      <c r="E221" s="259" t="e">
        <f>IF('Formulario PPGR2'!$G221="","",#REF!)</f>
        <v>#REF!</v>
      </c>
      <c r="F221" s="259" t="e">
        <f>IF('Formulario PPGR2'!$G221="","",#REF!)</f>
        <v>#REF!</v>
      </c>
      <c r="G221" s="248" t="s">
        <v>1486</v>
      </c>
      <c r="H221" s="247" t="s">
        <v>2001</v>
      </c>
      <c r="I221" s="247" t="s">
        <v>1543</v>
      </c>
      <c r="J221" s="246">
        <v>1</v>
      </c>
      <c r="K221" s="246">
        <v>1</v>
      </c>
      <c r="L221" s="246">
        <v>1</v>
      </c>
      <c r="M221" s="246">
        <v>1</v>
      </c>
      <c r="N221" s="246">
        <v>1</v>
      </c>
      <c r="O221" s="246">
        <v>1</v>
      </c>
      <c r="P221" s="246">
        <v>1</v>
      </c>
      <c r="Q221" s="246">
        <v>1</v>
      </c>
      <c r="R221" s="246">
        <v>1</v>
      </c>
      <c r="S221" s="246">
        <v>1</v>
      </c>
      <c r="T221" s="246">
        <v>1</v>
      </c>
      <c r="U221" s="246">
        <v>1</v>
      </c>
      <c r="V221" s="249">
        <f>SUM('Formulario PPGR2'!$J221:$U221)</f>
        <v>12</v>
      </c>
      <c r="W221" s="256" t="s">
        <v>51</v>
      </c>
      <c r="X221" s="256" t="s">
        <v>52</v>
      </c>
      <c r="Y221" s="247"/>
      <c r="Z221" s="260" t="s">
        <v>1465</v>
      </c>
      <c r="AA221" s="253"/>
      <c r="AB221" s="253"/>
      <c r="AC221" s="253"/>
      <c r="AD221" s="253"/>
      <c r="AE221" s="253"/>
      <c r="AF221" s="253"/>
      <c r="AG221" s="253"/>
      <c r="AH221" s="253"/>
      <c r="AI221" s="253"/>
      <c r="AJ221" s="253"/>
      <c r="AK221" s="253"/>
      <c r="AL221" s="253"/>
      <c r="AM221" s="253"/>
      <c r="AN221" s="253"/>
      <c r="AO221" s="253"/>
      <c r="AP221" s="253"/>
      <c r="AQ221" s="253"/>
      <c r="AR221" s="253"/>
      <c r="AS221" s="253"/>
      <c r="AT221" s="253"/>
      <c r="AU221" s="253"/>
      <c r="AV221" s="253"/>
      <c r="AW221" s="253"/>
      <c r="AX221" s="253"/>
      <c r="AY221" s="253"/>
      <c r="AZ221" s="253"/>
      <c r="BA221" s="253"/>
      <c r="BB221" s="253"/>
    </row>
    <row r="222" spans="2:54" s="251" customFormat="1" ht="51" x14ac:dyDescent="0.2">
      <c r="B222" s="259" t="str">
        <f>IF('Formulario PPGR2'!$G222="","",CONCATENATE('Formulario PPGR2'!$C222,".",'Formulario PPGR2'!$D222,".",'Formulario PPGR2'!$E222,".",'Formulario PPGR2'!$F222))</f>
        <v/>
      </c>
      <c r="C222" s="259"/>
      <c r="D222" s="259" t="str">
        <f>IF('Formulario PPGR2'!$G222="","",#REF!)</f>
        <v/>
      </c>
      <c r="E222" s="259" t="str">
        <f>IF('Formulario PPGR2'!$G222="","",#REF!)</f>
        <v/>
      </c>
      <c r="F222" s="259" t="str">
        <f>IF('Formulario PPGR2'!$G222="","",#REF!)</f>
        <v/>
      </c>
      <c r="G222" s="248"/>
      <c r="H222" s="247" t="s">
        <v>2002</v>
      </c>
      <c r="I222" s="247" t="s">
        <v>1544</v>
      </c>
      <c r="J222" s="246"/>
      <c r="K222" s="246"/>
      <c r="L222" s="246"/>
      <c r="M222" s="246">
        <v>1</v>
      </c>
      <c r="N222" s="246"/>
      <c r="O222" s="246"/>
      <c r="P222" s="246"/>
      <c r="Q222" s="246"/>
      <c r="R222" s="246">
        <v>1</v>
      </c>
      <c r="S222" s="246"/>
      <c r="T222" s="246"/>
      <c r="U222" s="246"/>
      <c r="V222" s="249">
        <f>SUM('Formulario PPGR2'!$J222:$U222)</f>
        <v>2</v>
      </c>
      <c r="W222" s="256" t="s">
        <v>55</v>
      </c>
      <c r="X222" s="256"/>
      <c r="Y222" s="247"/>
      <c r="Z222" s="260" t="s">
        <v>1465</v>
      </c>
      <c r="AA222" s="253"/>
      <c r="AB222" s="253"/>
      <c r="AC222" s="253"/>
      <c r="AD222" s="253"/>
      <c r="AE222" s="253"/>
      <c r="AF222" s="253"/>
      <c r="AG222" s="253"/>
      <c r="AH222" s="253"/>
      <c r="AI222" s="253"/>
      <c r="AJ222" s="253"/>
      <c r="AK222" s="253"/>
      <c r="AL222" s="253"/>
      <c r="AM222" s="253"/>
      <c r="AN222" s="253"/>
      <c r="AO222" s="253"/>
      <c r="AP222" s="253"/>
      <c r="AQ222" s="253"/>
      <c r="AR222" s="253"/>
      <c r="AS222" s="253"/>
      <c r="AT222" s="253"/>
      <c r="AU222" s="253"/>
      <c r="AV222" s="253"/>
      <c r="AW222" s="253"/>
      <c r="AX222" s="253"/>
      <c r="AY222" s="253"/>
      <c r="AZ222" s="253"/>
      <c r="BA222" s="253"/>
      <c r="BB222" s="253"/>
    </row>
    <row r="223" spans="2:54" s="251" customFormat="1" ht="51" x14ac:dyDescent="0.2">
      <c r="B223" s="259" t="str">
        <f>IF('Formulario PPGR2'!$G223="","",CONCATENATE('Formulario PPGR2'!$C223,".",'Formulario PPGR2'!$D223,".",'Formulario PPGR2'!$E223,".",'Formulario PPGR2'!$F223))</f>
        <v/>
      </c>
      <c r="C223" s="259"/>
      <c r="D223" s="259" t="str">
        <f>IF('Formulario PPGR2'!$G223="","",#REF!)</f>
        <v/>
      </c>
      <c r="E223" s="259" t="str">
        <f>IF('Formulario PPGR2'!$G223="","",#REF!)</f>
        <v/>
      </c>
      <c r="F223" s="259" t="str">
        <f>IF('Formulario PPGR2'!$G223="","",#REF!)</f>
        <v/>
      </c>
      <c r="G223" s="248"/>
      <c r="H223" s="247" t="s">
        <v>2003</v>
      </c>
      <c r="I223" s="247" t="s">
        <v>1545</v>
      </c>
      <c r="J223" s="246"/>
      <c r="K223" s="246"/>
      <c r="L223" s="246"/>
      <c r="M223" s="246"/>
      <c r="N223" s="246"/>
      <c r="O223" s="246">
        <v>1</v>
      </c>
      <c r="P223" s="246"/>
      <c r="Q223" s="246"/>
      <c r="R223" s="246"/>
      <c r="S223" s="246">
        <v>1</v>
      </c>
      <c r="T223" s="246"/>
      <c r="U223" s="246"/>
      <c r="V223" s="249">
        <f>SUM('Formulario PPGR2'!$J223:$U223)</f>
        <v>2</v>
      </c>
      <c r="W223" s="256" t="s">
        <v>51</v>
      </c>
      <c r="X223" s="256" t="s">
        <v>52</v>
      </c>
      <c r="Y223" s="247"/>
      <c r="Z223" s="260" t="s">
        <v>1465</v>
      </c>
      <c r="AA223" s="253"/>
      <c r="AB223" s="253"/>
      <c r="AC223" s="253"/>
      <c r="AD223" s="253"/>
      <c r="AE223" s="253"/>
      <c r="AF223" s="253"/>
      <c r="AG223" s="253"/>
      <c r="AH223" s="253"/>
      <c r="AI223" s="253"/>
      <c r="AJ223" s="253"/>
      <c r="AK223" s="253"/>
      <c r="AL223" s="253"/>
      <c r="AM223" s="253"/>
      <c r="AN223" s="253"/>
      <c r="AO223" s="253"/>
      <c r="AP223" s="253"/>
      <c r="AQ223" s="253"/>
      <c r="AR223" s="253"/>
      <c r="AS223" s="253"/>
      <c r="AT223" s="253"/>
      <c r="AU223" s="253"/>
      <c r="AV223" s="253"/>
      <c r="AW223" s="253"/>
      <c r="AX223" s="253"/>
      <c r="AY223" s="253"/>
      <c r="AZ223" s="253"/>
      <c r="BA223" s="253"/>
      <c r="BB223" s="253"/>
    </row>
    <row r="224" spans="2:54" s="251" customFormat="1" ht="51" x14ac:dyDescent="0.2">
      <c r="B224" s="259" t="e">
        <f>IF('Formulario PPGR2'!$G224="","",CONCATENATE('Formulario PPGR2'!$C224,".",'Formulario PPGR2'!$D224,".",'Formulario PPGR2'!$E224,".",'Formulario PPGR2'!$F224))</f>
        <v>#REF!</v>
      </c>
      <c r="C224" s="259" t="e">
        <f>IF('Formulario PPGR2'!$G224="","",#REF!)</f>
        <v>#REF!</v>
      </c>
      <c r="D224" s="259" t="e">
        <f>IF('Formulario PPGR2'!$G224="","",#REF!)</f>
        <v>#REF!</v>
      </c>
      <c r="E224" s="259" t="e">
        <f>IF('Formulario PPGR2'!$G224="","",#REF!)</f>
        <v>#REF!</v>
      </c>
      <c r="F224" s="259" t="e">
        <f>IF('Formulario PPGR2'!$G224="","",#REF!)</f>
        <v>#REF!</v>
      </c>
      <c r="G224" s="248" t="s">
        <v>1487</v>
      </c>
      <c r="H224" s="247" t="s">
        <v>2004</v>
      </c>
      <c r="I224" s="247" t="s">
        <v>1496</v>
      </c>
      <c r="J224" s="263"/>
      <c r="K224" s="263"/>
      <c r="L224" s="263"/>
      <c r="M224" s="263"/>
      <c r="N224" s="263"/>
      <c r="O224" s="263">
        <v>1</v>
      </c>
      <c r="P224" s="263"/>
      <c r="Q224" s="263"/>
      <c r="R224" s="263"/>
      <c r="S224" s="263"/>
      <c r="T224" s="263"/>
      <c r="U224" s="263">
        <v>1</v>
      </c>
      <c r="V224" s="249">
        <f>SUM('Formulario PPGR2'!$J224:$U224)</f>
        <v>2</v>
      </c>
      <c r="W224" s="256" t="s">
        <v>60</v>
      </c>
      <c r="X224" s="256"/>
      <c r="Y224" s="247"/>
      <c r="Z224" s="260" t="s">
        <v>1490</v>
      </c>
      <c r="AA224" s="253"/>
      <c r="AB224" s="253"/>
      <c r="AC224" s="253"/>
      <c r="AD224" s="253"/>
      <c r="AE224" s="253"/>
      <c r="AF224" s="253"/>
      <c r="AG224" s="253"/>
      <c r="AH224" s="253"/>
      <c r="AI224" s="253"/>
      <c r="AJ224" s="253"/>
      <c r="AK224" s="253"/>
      <c r="AL224" s="253"/>
      <c r="AM224" s="253"/>
      <c r="AN224" s="253"/>
      <c r="AO224" s="253"/>
      <c r="AP224" s="253"/>
      <c r="AQ224" s="253"/>
      <c r="AR224" s="253"/>
      <c r="AS224" s="253"/>
      <c r="AT224" s="253"/>
      <c r="AU224" s="253"/>
      <c r="AV224" s="253"/>
      <c r="AW224" s="253"/>
      <c r="AX224" s="253"/>
      <c r="AY224" s="253"/>
      <c r="AZ224" s="253"/>
      <c r="BA224" s="253"/>
      <c r="BB224" s="253"/>
    </row>
    <row r="225" spans="2:54" s="251" customFormat="1" ht="38.25" x14ac:dyDescent="0.2">
      <c r="B225" s="259" t="e">
        <f>IF('Formulario PPGR2'!$G225="","",CONCATENATE('Formulario PPGR2'!$C225,".",'Formulario PPGR2'!$D225,".",'Formulario PPGR2'!$E225,".",'Formulario PPGR2'!$F225))</f>
        <v>#REF!</v>
      </c>
      <c r="C225" s="259"/>
      <c r="D225" s="259" t="e">
        <f>IF('Formulario PPGR2'!$G225="","",#REF!)</f>
        <v>#REF!</v>
      </c>
      <c r="E225" s="259" t="e">
        <f>IF('Formulario PPGR2'!$G225="","",#REF!)</f>
        <v>#REF!</v>
      </c>
      <c r="F225" s="259" t="e">
        <f>IF('Formulario PPGR2'!$G225="","",#REF!)</f>
        <v>#REF!</v>
      </c>
      <c r="G225" s="248" t="s">
        <v>1662</v>
      </c>
      <c r="H225" s="247" t="s">
        <v>2005</v>
      </c>
      <c r="I225" s="247" t="s">
        <v>1664</v>
      </c>
      <c r="J225" s="264"/>
      <c r="K225" s="264"/>
      <c r="L225" s="264">
        <v>1</v>
      </c>
      <c r="M225" s="264"/>
      <c r="N225" s="264"/>
      <c r="O225" s="264">
        <v>1</v>
      </c>
      <c r="P225" s="264"/>
      <c r="Q225" s="264"/>
      <c r="R225" s="264"/>
      <c r="S225" s="264"/>
      <c r="T225" s="264"/>
      <c r="U225" s="264"/>
      <c r="V225" s="249">
        <f>SUM('Formulario PPGR2'!$J225:$U225)</f>
        <v>2</v>
      </c>
      <c r="W225" s="256" t="s">
        <v>55</v>
      </c>
      <c r="X225" s="256" t="s">
        <v>68</v>
      </c>
      <c r="Y225" s="247" t="s">
        <v>1666</v>
      </c>
      <c r="Z225" s="260" t="s">
        <v>1656</v>
      </c>
      <c r="AA225" s="253"/>
      <c r="AB225" s="253"/>
      <c r="AC225" s="253"/>
      <c r="AD225" s="253"/>
      <c r="AE225" s="253"/>
      <c r="AF225" s="253"/>
      <c r="AG225" s="253"/>
      <c r="AH225" s="253"/>
      <c r="AI225" s="253"/>
      <c r="AJ225" s="253"/>
      <c r="AK225" s="253"/>
      <c r="AL225" s="253"/>
      <c r="AM225" s="253"/>
      <c r="AN225" s="253"/>
      <c r="AO225" s="253"/>
      <c r="AP225" s="253"/>
      <c r="AQ225" s="253"/>
      <c r="AR225" s="253"/>
      <c r="AS225" s="253"/>
      <c r="AT225" s="253"/>
      <c r="AU225" s="253"/>
      <c r="AV225" s="253"/>
      <c r="AW225" s="253"/>
      <c r="AX225" s="253"/>
      <c r="AY225" s="253"/>
      <c r="AZ225" s="253"/>
      <c r="BA225" s="253"/>
      <c r="BB225" s="253"/>
    </row>
    <row r="226" spans="2:54" s="251" customFormat="1" ht="25.5" x14ac:dyDescent="0.2">
      <c r="B226" s="259" t="e">
        <f>IF('Formulario PPGR2'!$G226="","",CONCATENATE('Formulario PPGR2'!$C226,".",'Formulario PPGR2'!$D226,".",'Formulario PPGR2'!$E226,".",'Formulario PPGR2'!$F226))</f>
        <v>#REF!</v>
      </c>
      <c r="C226" s="259"/>
      <c r="D226" s="259" t="e">
        <f>IF('Formulario PPGR2'!$G226="","",#REF!)</f>
        <v>#REF!</v>
      </c>
      <c r="E226" s="259" t="e">
        <f>IF('Formulario PPGR2'!$G226="","",#REF!)</f>
        <v>#REF!</v>
      </c>
      <c r="F226" s="259" t="e">
        <f>IF('Formulario PPGR2'!$G226="","",#REF!)</f>
        <v>#REF!</v>
      </c>
      <c r="G226" s="248" t="s">
        <v>1663</v>
      </c>
      <c r="H226" s="247" t="s">
        <v>2007</v>
      </c>
      <c r="I226" s="247" t="s">
        <v>1665</v>
      </c>
      <c r="J226" s="264"/>
      <c r="K226" s="264"/>
      <c r="L226" s="264"/>
      <c r="M226" s="264"/>
      <c r="N226" s="264">
        <v>1</v>
      </c>
      <c r="O226" s="264"/>
      <c r="P226" s="264"/>
      <c r="Q226" s="264"/>
      <c r="R226" s="264"/>
      <c r="S226" s="264"/>
      <c r="T226" s="264">
        <v>1</v>
      </c>
      <c r="U226" s="264"/>
      <c r="V226" s="249">
        <f>SUM('Formulario PPGR2'!$J226:$U226)</f>
        <v>2</v>
      </c>
      <c r="W226" s="256" t="s">
        <v>60</v>
      </c>
      <c r="X226" s="256"/>
      <c r="Y226" s="247"/>
      <c r="Z226" s="260" t="s">
        <v>1656</v>
      </c>
      <c r="AA226" s="253"/>
      <c r="AB226" s="253"/>
      <c r="AC226" s="253"/>
      <c r="AD226" s="253"/>
      <c r="AE226" s="253"/>
      <c r="AF226" s="253"/>
      <c r="AG226" s="253"/>
      <c r="AH226" s="253"/>
      <c r="AI226" s="253"/>
      <c r="AJ226" s="253"/>
      <c r="AK226" s="253"/>
      <c r="AL226" s="253"/>
      <c r="AM226" s="253"/>
      <c r="AN226" s="253"/>
      <c r="AO226" s="253"/>
      <c r="AP226" s="253"/>
      <c r="AQ226" s="253"/>
      <c r="AR226" s="253"/>
      <c r="AS226" s="253"/>
      <c r="AT226" s="253"/>
      <c r="AU226" s="253"/>
      <c r="AV226" s="253"/>
      <c r="AW226" s="253"/>
      <c r="AX226" s="253"/>
      <c r="AY226" s="253"/>
      <c r="AZ226" s="253"/>
      <c r="BA226" s="253"/>
      <c r="BB226" s="253"/>
    </row>
    <row r="227" spans="2:54" s="251" customFormat="1" ht="63.75" x14ac:dyDescent="0.2">
      <c r="B227" s="259" t="e">
        <f>IF('Formulario PPGR2'!$G227="","",CONCATENATE('Formulario PPGR2'!$C227,".",'Formulario PPGR2'!$D227,".",'Formulario PPGR2'!$E227,".",'Formulario PPGR2'!$F227))</f>
        <v>#REF!</v>
      </c>
      <c r="C227" s="259"/>
      <c r="D227" s="259" t="e">
        <f>IF('Formulario PPGR2'!$G227="","",#REF!)</f>
        <v>#REF!</v>
      </c>
      <c r="E227" s="259" t="e">
        <f>IF('Formulario PPGR2'!$G227="","",#REF!)</f>
        <v>#REF!</v>
      </c>
      <c r="F227" s="259" t="e">
        <f>IF('Formulario PPGR2'!$G227="","",#REF!)</f>
        <v>#REF!</v>
      </c>
      <c r="G227" s="248" t="s">
        <v>1669</v>
      </c>
      <c r="H227" s="247" t="s">
        <v>2006</v>
      </c>
      <c r="I227" s="247" t="s">
        <v>1670</v>
      </c>
      <c r="J227" s="264"/>
      <c r="K227" s="264">
        <v>1</v>
      </c>
      <c r="L227" s="264" t="s">
        <v>1668</v>
      </c>
      <c r="M227" s="264" t="s">
        <v>1668</v>
      </c>
      <c r="N227" s="264">
        <v>1</v>
      </c>
      <c r="O227" s="264"/>
      <c r="P227" s="264" t="s">
        <v>1668</v>
      </c>
      <c r="Q227" s="264">
        <v>1</v>
      </c>
      <c r="R227" s="264"/>
      <c r="S227" s="264"/>
      <c r="T227" s="264">
        <v>1</v>
      </c>
      <c r="U227" s="264"/>
      <c r="V227" s="249">
        <f>SUM('Formulario PPGR2'!$J227:$U227)</f>
        <v>4</v>
      </c>
      <c r="W227" s="256" t="s">
        <v>52</v>
      </c>
      <c r="X227" s="256" t="s">
        <v>61</v>
      </c>
      <c r="Y227" s="247"/>
      <c r="Z227" s="260" t="s">
        <v>1488</v>
      </c>
      <c r="AA227" s="253"/>
      <c r="AB227" s="253"/>
      <c r="AC227" s="253"/>
      <c r="AD227" s="253"/>
      <c r="AE227" s="253"/>
      <c r="AF227" s="253"/>
      <c r="AG227" s="253"/>
      <c r="AH227" s="253"/>
      <c r="AI227" s="253"/>
      <c r="AJ227" s="253"/>
      <c r="AK227" s="253"/>
      <c r="AL227" s="253"/>
      <c r="AM227" s="253"/>
      <c r="AN227" s="253"/>
      <c r="AO227" s="253"/>
      <c r="AP227" s="253"/>
      <c r="AQ227" s="253"/>
      <c r="AR227" s="253"/>
      <c r="AS227" s="253"/>
      <c r="AT227" s="253"/>
      <c r="AU227" s="253"/>
      <c r="AV227" s="253"/>
      <c r="AW227" s="253"/>
      <c r="AX227" s="253"/>
      <c r="AY227" s="253"/>
      <c r="AZ227" s="253"/>
      <c r="BA227" s="253"/>
      <c r="BB227" s="253"/>
    </row>
    <row r="228" spans="2:54" s="251" customFormat="1" ht="31.5" customHeight="1" x14ac:dyDescent="0.2">
      <c r="B228" s="259" t="e">
        <f>IF('Formulario PPGR2'!$G228="","",CONCATENATE('Formulario PPGR2'!$C228,".",'Formulario PPGR2'!$D228,".",'Formulario PPGR2'!$E228,".",'Formulario PPGR2'!$F228))</f>
        <v>#REF!</v>
      </c>
      <c r="C228" s="259"/>
      <c r="D228" s="259" t="e">
        <f>IF('Formulario PPGR2'!$G228="","",#REF!)</f>
        <v>#REF!</v>
      </c>
      <c r="E228" s="259" t="e">
        <f>IF('Formulario PPGR2'!$G228="","",#REF!)</f>
        <v>#REF!</v>
      </c>
      <c r="F228" s="259" t="e">
        <f>IF('Formulario PPGR2'!$G228="","",#REF!)</f>
        <v>#REF!</v>
      </c>
      <c r="G228" s="248" t="s">
        <v>1491</v>
      </c>
      <c r="H228" s="247" t="s">
        <v>2008</v>
      </c>
      <c r="I228" s="247" t="s">
        <v>1564</v>
      </c>
      <c r="J228" s="264"/>
      <c r="K228" s="264"/>
      <c r="L228" s="264"/>
      <c r="M228" s="264">
        <v>1</v>
      </c>
      <c r="N228" s="264">
        <v>1</v>
      </c>
      <c r="O228" s="264">
        <v>1</v>
      </c>
      <c r="P228" s="264">
        <v>1</v>
      </c>
      <c r="Q228" s="264">
        <v>1</v>
      </c>
      <c r="R228" s="264">
        <v>1</v>
      </c>
      <c r="S228" s="264">
        <v>1</v>
      </c>
      <c r="T228" s="264">
        <v>1</v>
      </c>
      <c r="U228" s="264">
        <v>1</v>
      </c>
      <c r="V228" s="249">
        <f>SUM('Formulario PPGR2'!$J228:$U228)</f>
        <v>9</v>
      </c>
      <c r="W228" s="256" t="s">
        <v>68</v>
      </c>
      <c r="X228" s="256"/>
      <c r="Y228" s="247" t="s">
        <v>1568</v>
      </c>
      <c r="Z228" s="260" t="s">
        <v>1490</v>
      </c>
      <c r="AA228" s="253"/>
      <c r="AB228" s="253"/>
      <c r="AC228" s="253"/>
      <c r="AD228" s="253"/>
      <c r="AE228" s="253"/>
      <c r="AF228" s="253"/>
      <c r="AG228" s="253"/>
      <c r="AH228" s="253"/>
      <c r="AI228" s="253"/>
      <c r="AJ228" s="253"/>
      <c r="AK228" s="253"/>
      <c r="AL228" s="253"/>
      <c r="AM228" s="253"/>
      <c r="AN228" s="253"/>
      <c r="AO228" s="253"/>
      <c r="AP228" s="253"/>
      <c r="AQ228" s="253"/>
      <c r="AR228" s="253"/>
      <c r="AS228" s="253"/>
      <c r="AT228" s="253"/>
      <c r="AU228" s="253"/>
      <c r="AV228" s="253"/>
      <c r="AW228" s="253"/>
      <c r="AX228" s="253"/>
      <c r="AY228" s="253"/>
      <c r="AZ228" s="253"/>
      <c r="BA228" s="253"/>
      <c r="BB228" s="253"/>
    </row>
    <row r="229" spans="2:54" s="251" customFormat="1" ht="24.75" customHeight="1" x14ac:dyDescent="0.2">
      <c r="B229" s="259" t="str">
        <f>IF('Formulario PPGR2'!$G229="","",CONCATENATE('Formulario PPGR2'!$C229,".",'Formulario PPGR2'!$D229,".",'Formulario PPGR2'!$E229,".",'Formulario PPGR2'!$F229))</f>
        <v/>
      </c>
      <c r="C229" s="259"/>
      <c r="D229" s="259" t="str">
        <f>IF('Formulario PPGR2'!$G229="","",#REF!)</f>
        <v/>
      </c>
      <c r="E229" s="259" t="str">
        <f>IF('Formulario PPGR2'!$G229="","",#REF!)</f>
        <v/>
      </c>
      <c r="F229" s="259" t="str">
        <f>IF('Formulario PPGR2'!$G229="","",#REF!)</f>
        <v/>
      </c>
      <c r="G229" s="248"/>
      <c r="H229" s="247" t="s">
        <v>2009</v>
      </c>
      <c r="I229" s="247" t="s">
        <v>1565</v>
      </c>
      <c r="J229" s="264">
        <v>1</v>
      </c>
      <c r="K229" s="264">
        <v>1</v>
      </c>
      <c r="L229" s="264">
        <v>1</v>
      </c>
      <c r="M229" s="264">
        <v>1</v>
      </c>
      <c r="N229" s="264">
        <v>1</v>
      </c>
      <c r="O229" s="264">
        <v>1</v>
      </c>
      <c r="P229" s="264">
        <v>1</v>
      </c>
      <c r="Q229" s="264">
        <v>1</v>
      </c>
      <c r="R229" s="264">
        <v>1</v>
      </c>
      <c r="S229" s="264">
        <v>1</v>
      </c>
      <c r="T229" s="264">
        <v>1</v>
      </c>
      <c r="U229" s="264">
        <v>1</v>
      </c>
      <c r="V229" s="249">
        <f>SUM('Formulario PPGR2'!$J229:$U229)</f>
        <v>12</v>
      </c>
      <c r="W229" s="256" t="s">
        <v>60</v>
      </c>
      <c r="X229" s="256"/>
      <c r="Y229" s="247"/>
      <c r="Z229" s="260" t="s">
        <v>1490</v>
      </c>
      <c r="AA229" s="253"/>
      <c r="AB229" s="253"/>
      <c r="AC229" s="253"/>
      <c r="AD229" s="253"/>
      <c r="AE229" s="253"/>
      <c r="AF229" s="253"/>
      <c r="AG229" s="253"/>
      <c r="AH229" s="253"/>
      <c r="AI229" s="253"/>
      <c r="AJ229" s="253"/>
      <c r="AK229" s="253"/>
      <c r="AL229" s="253"/>
      <c r="AM229" s="253"/>
      <c r="AN229" s="253"/>
      <c r="AO229" s="253"/>
      <c r="AP229" s="253"/>
      <c r="AQ229" s="253"/>
      <c r="AR229" s="253"/>
      <c r="AS229" s="253"/>
      <c r="AT229" s="253"/>
      <c r="AU229" s="253"/>
      <c r="AV229" s="253"/>
      <c r="AW229" s="253"/>
      <c r="AX229" s="253"/>
      <c r="AY229" s="253"/>
      <c r="AZ229" s="253"/>
      <c r="BA229" s="253"/>
      <c r="BB229" s="253"/>
    </row>
    <row r="230" spans="2:54" s="251" customFormat="1" ht="25.5" x14ac:dyDescent="0.2">
      <c r="B230" s="259" t="str">
        <f>IF('Formulario PPGR2'!$G230="","",CONCATENATE('Formulario PPGR2'!$C230,".",'Formulario PPGR2'!$D230,".",'Formulario PPGR2'!$E230,".",'Formulario PPGR2'!$F230))</f>
        <v/>
      </c>
      <c r="C230" s="259"/>
      <c r="D230" s="259" t="str">
        <f>IF('Formulario PPGR2'!$G230="","",#REF!)</f>
        <v/>
      </c>
      <c r="E230" s="259" t="str">
        <f>IF('Formulario PPGR2'!$G230="","",#REF!)</f>
        <v/>
      </c>
      <c r="F230" s="259" t="str">
        <f>IF('Formulario PPGR2'!$G230="","",#REF!)</f>
        <v/>
      </c>
      <c r="G230" s="248"/>
      <c r="H230" s="247" t="s">
        <v>2011</v>
      </c>
      <c r="I230" s="247" t="s">
        <v>1566</v>
      </c>
      <c r="J230" s="264">
        <v>1</v>
      </c>
      <c r="K230" s="264">
        <v>1</v>
      </c>
      <c r="L230" s="264">
        <v>1</v>
      </c>
      <c r="M230" s="264">
        <v>1</v>
      </c>
      <c r="N230" s="264">
        <v>1</v>
      </c>
      <c r="O230" s="264">
        <v>1</v>
      </c>
      <c r="P230" s="264">
        <v>1</v>
      </c>
      <c r="Q230" s="264">
        <v>1</v>
      </c>
      <c r="R230" s="264">
        <v>1</v>
      </c>
      <c r="S230" s="264">
        <v>1</v>
      </c>
      <c r="T230" s="264">
        <v>1</v>
      </c>
      <c r="U230" s="264">
        <v>1</v>
      </c>
      <c r="V230" s="249">
        <f>SUM('Formulario PPGR2'!$J230:$U230)</f>
        <v>12</v>
      </c>
      <c r="W230" s="256" t="s">
        <v>60</v>
      </c>
      <c r="X230" s="256"/>
      <c r="Y230" s="247"/>
      <c r="Z230" s="260" t="s">
        <v>1490</v>
      </c>
      <c r="AA230" s="253"/>
      <c r="AB230" s="253"/>
      <c r="AC230" s="253"/>
      <c r="AD230" s="253"/>
      <c r="AE230" s="253"/>
      <c r="AF230" s="253"/>
      <c r="AG230" s="253"/>
      <c r="AH230" s="253"/>
      <c r="AI230" s="253"/>
      <c r="AJ230" s="253"/>
      <c r="AK230" s="253"/>
      <c r="AL230" s="253"/>
      <c r="AM230" s="253"/>
      <c r="AN230" s="253"/>
      <c r="AO230" s="253"/>
      <c r="AP230" s="253"/>
      <c r="AQ230" s="253"/>
      <c r="AR230" s="253"/>
      <c r="AS230" s="253"/>
      <c r="AT230" s="253"/>
      <c r="AU230" s="253"/>
      <c r="AV230" s="253"/>
      <c r="AW230" s="253"/>
      <c r="AX230" s="253"/>
      <c r="AY230" s="253"/>
      <c r="AZ230" s="253"/>
      <c r="BA230" s="253"/>
      <c r="BB230" s="253"/>
    </row>
    <row r="231" spans="2:54" s="251" customFormat="1" ht="25.5" x14ac:dyDescent="0.2">
      <c r="B231" s="259" t="str">
        <f>IF('Formulario PPGR2'!$G231="","",CONCATENATE('Formulario PPGR2'!$C231,".",'Formulario PPGR2'!$D231,".",'Formulario PPGR2'!$E231,".",'Formulario PPGR2'!$F231))</f>
        <v/>
      </c>
      <c r="C231" s="259"/>
      <c r="D231" s="259" t="str">
        <f>IF('Formulario PPGR2'!$G231="","",#REF!)</f>
        <v/>
      </c>
      <c r="E231" s="259" t="str">
        <f>IF('Formulario PPGR2'!$G231="","",#REF!)</f>
        <v/>
      </c>
      <c r="F231" s="259" t="str">
        <f>IF('Formulario PPGR2'!$G231="","",#REF!)</f>
        <v/>
      </c>
      <c r="G231" s="248"/>
      <c r="H231" s="247" t="s">
        <v>2010</v>
      </c>
      <c r="I231" s="247" t="s">
        <v>1567</v>
      </c>
      <c r="J231" s="264"/>
      <c r="K231" s="264"/>
      <c r="L231" s="264">
        <v>1</v>
      </c>
      <c r="M231" s="264"/>
      <c r="N231" s="264"/>
      <c r="O231" s="264">
        <v>1</v>
      </c>
      <c r="P231" s="264"/>
      <c r="Q231" s="264"/>
      <c r="R231" s="264">
        <v>1</v>
      </c>
      <c r="S231" s="264"/>
      <c r="T231" s="264"/>
      <c r="U231" s="264">
        <v>1</v>
      </c>
      <c r="V231" s="249">
        <f>SUM('Formulario PPGR2'!$J231:$U231)</f>
        <v>4</v>
      </c>
      <c r="W231" s="256" t="s">
        <v>60</v>
      </c>
      <c r="X231" s="256"/>
      <c r="Y231" s="247"/>
      <c r="Z231" s="260" t="s">
        <v>1490</v>
      </c>
      <c r="AA231" s="253"/>
      <c r="AB231" s="253"/>
      <c r="AC231" s="253"/>
      <c r="AD231" s="253"/>
      <c r="AE231" s="253"/>
      <c r="AF231" s="253"/>
      <c r="AG231" s="253"/>
      <c r="AH231" s="253"/>
      <c r="AI231" s="253"/>
      <c r="AJ231" s="253"/>
      <c r="AK231" s="253"/>
      <c r="AL231" s="253"/>
      <c r="AM231" s="253"/>
      <c r="AN231" s="253"/>
      <c r="AO231" s="253"/>
      <c r="AP231" s="253"/>
      <c r="AQ231" s="253"/>
      <c r="AR231" s="253"/>
      <c r="AS231" s="253"/>
      <c r="AT231" s="253"/>
      <c r="AU231" s="253"/>
      <c r="AV231" s="253"/>
      <c r="AW231" s="253"/>
      <c r="AX231" s="253"/>
      <c r="AY231" s="253"/>
      <c r="AZ231" s="253"/>
      <c r="BA231" s="253"/>
      <c r="BB231" s="253"/>
    </row>
    <row r="232" spans="2:54" s="251" customFormat="1" ht="38.25" x14ac:dyDescent="0.2">
      <c r="B232" s="259" t="str">
        <f>IF('Formulario PPGR2'!$G232="","",CONCATENATE('Formulario PPGR2'!$C232,".",'Formulario PPGR2'!$D232,".",'Formulario PPGR2'!$E232,".",'Formulario PPGR2'!$F232))</f>
        <v/>
      </c>
      <c r="C232" s="259"/>
      <c r="D232" s="259" t="str">
        <f>IF('Formulario PPGR2'!$G232="","",#REF!)</f>
        <v/>
      </c>
      <c r="E232" s="259" t="str">
        <f>IF('Formulario PPGR2'!$G232="","",#REF!)</f>
        <v/>
      </c>
      <c r="F232" s="259" t="str">
        <f>IF('Formulario PPGR2'!$G232="","",#REF!)</f>
        <v/>
      </c>
      <c r="G232" s="248"/>
      <c r="H232" s="247" t="s">
        <v>1965</v>
      </c>
      <c r="I232" s="247" t="s">
        <v>1569</v>
      </c>
      <c r="J232" s="264"/>
      <c r="K232" s="264"/>
      <c r="L232" s="264">
        <v>1</v>
      </c>
      <c r="M232" s="264">
        <v>1</v>
      </c>
      <c r="N232" s="264">
        <v>1</v>
      </c>
      <c r="O232" s="264">
        <v>1</v>
      </c>
      <c r="P232" s="264">
        <v>1</v>
      </c>
      <c r="Q232" s="264">
        <v>1</v>
      </c>
      <c r="R232" s="264">
        <v>1</v>
      </c>
      <c r="S232" s="264">
        <v>1</v>
      </c>
      <c r="T232" s="264">
        <v>1</v>
      </c>
      <c r="U232" s="264">
        <v>1</v>
      </c>
      <c r="V232" s="249">
        <f>SUM('Formulario PPGR2'!$J232:$U232)</f>
        <v>10</v>
      </c>
      <c r="W232" s="256" t="s">
        <v>60</v>
      </c>
      <c r="X232" s="256"/>
      <c r="Y232" s="247"/>
      <c r="Z232" s="260" t="s">
        <v>192</v>
      </c>
      <c r="AA232" s="253"/>
      <c r="AB232" s="253"/>
      <c r="AC232" s="253"/>
      <c r="AD232" s="253"/>
      <c r="AE232" s="253"/>
      <c r="AF232" s="253"/>
      <c r="AG232" s="253"/>
      <c r="AH232" s="253"/>
      <c r="AI232" s="253"/>
      <c r="AJ232" s="253"/>
      <c r="AK232" s="253"/>
      <c r="AL232" s="253"/>
      <c r="AM232" s="253"/>
      <c r="AN232" s="253"/>
      <c r="AO232" s="253"/>
      <c r="AP232" s="253"/>
      <c r="AQ232" s="253"/>
      <c r="AR232" s="253"/>
      <c r="AS232" s="253"/>
      <c r="AT232" s="253"/>
      <c r="AU232" s="253"/>
      <c r="AV232" s="253"/>
      <c r="AW232" s="253"/>
      <c r="AX232" s="253"/>
      <c r="AY232" s="253"/>
      <c r="AZ232" s="253"/>
      <c r="BA232" s="253"/>
      <c r="BB232" s="253"/>
    </row>
    <row r="233" spans="2:54" s="251" customFormat="1" ht="38.25" x14ac:dyDescent="0.2">
      <c r="B233" s="259" t="str">
        <f>IF('Formulario PPGR2'!$G233="","",CONCATENATE('Formulario PPGR2'!$C233,".",'Formulario PPGR2'!$D233,".",'Formulario PPGR2'!$E233,".",'Formulario PPGR2'!$F233))</f>
        <v/>
      </c>
      <c r="C233" s="259"/>
      <c r="D233" s="259" t="str">
        <f>IF('Formulario PPGR2'!$G233="","",#REF!)</f>
        <v/>
      </c>
      <c r="E233" s="259" t="str">
        <f>IF('Formulario PPGR2'!$G233="","",#REF!)</f>
        <v/>
      </c>
      <c r="F233" s="259" t="str">
        <f>IF('Formulario PPGR2'!$G233="","",#REF!)</f>
        <v/>
      </c>
      <c r="G233" s="248"/>
      <c r="H233" s="247" t="s">
        <v>1966</v>
      </c>
      <c r="I233" s="247" t="s">
        <v>1570</v>
      </c>
      <c r="J233" s="264">
        <v>1</v>
      </c>
      <c r="K233" s="264">
        <v>1</v>
      </c>
      <c r="L233" s="264">
        <v>1</v>
      </c>
      <c r="M233" s="264">
        <v>1</v>
      </c>
      <c r="N233" s="264">
        <v>1</v>
      </c>
      <c r="O233" s="264">
        <v>1</v>
      </c>
      <c r="P233" s="264">
        <v>1</v>
      </c>
      <c r="Q233" s="264">
        <v>1</v>
      </c>
      <c r="R233" s="264">
        <v>1</v>
      </c>
      <c r="S233" s="264">
        <v>1</v>
      </c>
      <c r="T233" s="264">
        <v>1</v>
      </c>
      <c r="U233" s="264">
        <v>1</v>
      </c>
      <c r="V233" s="249">
        <f>SUM('Formulario PPGR2'!$J233:$U233)</f>
        <v>12</v>
      </c>
      <c r="W233" s="256" t="s">
        <v>60</v>
      </c>
      <c r="X233" s="256" t="s">
        <v>51</v>
      </c>
      <c r="Y233" s="247"/>
      <c r="Z233" s="260" t="s">
        <v>192</v>
      </c>
      <c r="AA233" s="253"/>
      <c r="AB233" s="253"/>
      <c r="AC233" s="253"/>
      <c r="AD233" s="253"/>
      <c r="AE233" s="253"/>
      <c r="AF233" s="253"/>
      <c r="AG233" s="253"/>
      <c r="AH233" s="253"/>
      <c r="AI233" s="253"/>
      <c r="AJ233" s="253"/>
      <c r="AK233" s="253"/>
      <c r="AL233" s="253"/>
      <c r="AM233" s="253"/>
      <c r="AN233" s="253"/>
      <c r="AO233" s="253"/>
      <c r="AP233" s="253"/>
      <c r="AQ233" s="253"/>
      <c r="AR233" s="253"/>
      <c r="AS233" s="253"/>
      <c r="AT233" s="253"/>
      <c r="AU233" s="253"/>
      <c r="AV233" s="253"/>
      <c r="AW233" s="253"/>
      <c r="AX233" s="253"/>
      <c r="AY233" s="253"/>
      <c r="AZ233" s="253"/>
      <c r="BA233" s="253"/>
      <c r="BB233" s="253"/>
    </row>
    <row r="234" spans="2:54" s="251" customFormat="1" ht="63.75" x14ac:dyDescent="0.2">
      <c r="B234" s="259" t="str">
        <f>IF('Formulario PPGR2'!$G234="","",CONCATENATE('Formulario PPGR2'!$C234,".",'Formulario PPGR2'!$D234,".",'Formulario PPGR2'!$E234,".",'Formulario PPGR2'!$F234))</f>
        <v/>
      </c>
      <c r="C234" s="259"/>
      <c r="D234" s="259" t="str">
        <f>IF('Formulario PPGR2'!$G234="","",#REF!)</f>
        <v/>
      </c>
      <c r="E234" s="259" t="str">
        <f>IF('Formulario PPGR2'!$G234="","",#REF!)</f>
        <v/>
      </c>
      <c r="F234" s="259" t="str">
        <f>IF('Formulario PPGR2'!$G234="","",#REF!)</f>
        <v/>
      </c>
      <c r="G234" s="248"/>
      <c r="H234" s="247" t="s">
        <v>1967</v>
      </c>
      <c r="I234" s="247" t="s">
        <v>1571</v>
      </c>
      <c r="J234" s="264">
        <v>1</v>
      </c>
      <c r="K234" s="264">
        <v>1</v>
      </c>
      <c r="L234" s="264">
        <v>1</v>
      </c>
      <c r="M234" s="264">
        <v>1</v>
      </c>
      <c r="N234" s="264">
        <v>1</v>
      </c>
      <c r="O234" s="264">
        <v>1</v>
      </c>
      <c r="P234" s="264">
        <v>1</v>
      </c>
      <c r="Q234" s="264">
        <v>1</v>
      </c>
      <c r="R234" s="264">
        <v>1</v>
      </c>
      <c r="S234" s="264">
        <v>1</v>
      </c>
      <c r="T234" s="264">
        <v>1</v>
      </c>
      <c r="U234" s="264">
        <v>1</v>
      </c>
      <c r="V234" s="249">
        <f>SUM('Formulario PPGR2'!$J234:$U234)</f>
        <v>12</v>
      </c>
      <c r="W234" s="256" t="s">
        <v>60</v>
      </c>
      <c r="X234" s="256"/>
      <c r="Y234" s="247"/>
      <c r="Z234" s="260" t="s">
        <v>192</v>
      </c>
      <c r="AA234" s="253"/>
      <c r="AB234" s="253"/>
      <c r="AC234" s="253"/>
      <c r="AD234" s="253"/>
      <c r="AE234" s="253"/>
      <c r="AF234" s="253"/>
      <c r="AG234" s="253"/>
      <c r="AH234" s="253"/>
      <c r="AI234" s="253"/>
      <c r="AJ234" s="253"/>
      <c r="AK234" s="253"/>
      <c r="AL234" s="253"/>
      <c r="AM234" s="253"/>
      <c r="AN234" s="253"/>
      <c r="AO234" s="253"/>
      <c r="AP234" s="253"/>
      <c r="AQ234" s="253"/>
      <c r="AR234" s="253"/>
      <c r="AS234" s="253"/>
      <c r="AT234" s="253"/>
      <c r="AU234" s="253"/>
      <c r="AV234" s="253"/>
      <c r="AW234" s="253"/>
      <c r="AX234" s="253"/>
      <c r="AY234" s="253"/>
      <c r="AZ234" s="253"/>
      <c r="BA234" s="253"/>
      <c r="BB234" s="253"/>
    </row>
    <row r="235" spans="2:54" s="251" customFormat="1" ht="51" x14ac:dyDescent="0.2">
      <c r="B235" s="259" t="str">
        <f>IF('Formulario PPGR2'!$G235="","",CONCATENATE('Formulario PPGR2'!$C235,".",'Formulario PPGR2'!$D235,".",'Formulario PPGR2'!$E235,".",'Formulario PPGR2'!$F235))</f>
        <v/>
      </c>
      <c r="C235" s="259"/>
      <c r="D235" s="259" t="str">
        <f>IF('Formulario PPGR2'!$G235="","",#REF!)</f>
        <v/>
      </c>
      <c r="E235" s="259" t="str">
        <f>IF('Formulario PPGR2'!$G235="","",#REF!)</f>
        <v/>
      </c>
      <c r="F235" s="259" t="str">
        <f>IF('Formulario PPGR2'!$G235="","",#REF!)</f>
        <v/>
      </c>
      <c r="G235" s="248"/>
      <c r="H235" s="247" t="s">
        <v>1968</v>
      </c>
      <c r="I235" s="247" t="s">
        <v>1572</v>
      </c>
      <c r="J235" s="264">
        <v>1</v>
      </c>
      <c r="K235" s="264">
        <v>1</v>
      </c>
      <c r="L235" s="264">
        <v>1</v>
      </c>
      <c r="M235" s="264">
        <v>1</v>
      </c>
      <c r="N235" s="264">
        <v>1</v>
      </c>
      <c r="O235" s="264">
        <v>1</v>
      </c>
      <c r="P235" s="264">
        <v>1</v>
      </c>
      <c r="Q235" s="264">
        <v>1</v>
      </c>
      <c r="R235" s="264">
        <v>1</v>
      </c>
      <c r="S235" s="264">
        <v>1</v>
      </c>
      <c r="T235" s="264">
        <v>1</v>
      </c>
      <c r="U235" s="264">
        <v>1</v>
      </c>
      <c r="V235" s="249">
        <f>SUM('Formulario PPGR2'!$J235:$U235)</f>
        <v>12</v>
      </c>
      <c r="W235" s="256" t="s">
        <v>60</v>
      </c>
      <c r="X235" s="256" t="s">
        <v>51</v>
      </c>
      <c r="Y235" s="247"/>
      <c r="Z235" s="260" t="s">
        <v>192</v>
      </c>
      <c r="AA235" s="253"/>
      <c r="AB235" s="253"/>
      <c r="AC235" s="253"/>
      <c r="AD235" s="253"/>
      <c r="AE235" s="253"/>
      <c r="AF235" s="253"/>
      <c r="AG235" s="253"/>
      <c r="AH235" s="253"/>
      <c r="AI235" s="253"/>
      <c r="AJ235" s="253"/>
      <c r="AK235" s="253"/>
      <c r="AL235" s="253"/>
      <c r="AM235" s="253"/>
      <c r="AN235" s="253"/>
      <c r="AO235" s="253"/>
      <c r="AP235" s="253"/>
      <c r="AQ235" s="253"/>
      <c r="AR235" s="253"/>
      <c r="AS235" s="253"/>
      <c r="AT235" s="253"/>
      <c r="AU235" s="253"/>
      <c r="AV235" s="253"/>
      <c r="AW235" s="253"/>
      <c r="AX235" s="253"/>
      <c r="AY235" s="253"/>
      <c r="AZ235" s="253"/>
      <c r="BA235" s="253"/>
      <c r="BB235" s="253"/>
    </row>
    <row r="236" spans="2:54" s="251" customFormat="1" ht="51" x14ac:dyDescent="0.2">
      <c r="B236" s="259" t="str">
        <f>IF('Formulario PPGR2'!$G236="","",CONCATENATE('Formulario PPGR2'!$C236,".",'Formulario PPGR2'!$D236,".",'Formulario PPGR2'!$E236,".",'Formulario PPGR2'!$F236))</f>
        <v/>
      </c>
      <c r="C236" s="259"/>
      <c r="D236" s="259" t="str">
        <f>IF('Formulario PPGR2'!$G236="","",#REF!)</f>
        <v/>
      </c>
      <c r="E236" s="259" t="str">
        <f>IF('Formulario PPGR2'!$G236="","",#REF!)</f>
        <v/>
      </c>
      <c r="F236" s="259" t="str">
        <f>IF('Formulario PPGR2'!$G236="","",#REF!)</f>
        <v/>
      </c>
      <c r="G236" s="248"/>
      <c r="H236" s="247" t="s">
        <v>1969</v>
      </c>
      <c r="I236" s="247" t="s">
        <v>1573</v>
      </c>
      <c r="J236" s="264"/>
      <c r="K236" s="264"/>
      <c r="L236" s="264"/>
      <c r="M236" s="264"/>
      <c r="N236" s="264"/>
      <c r="O236" s="264"/>
      <c r="P236" s="264"/>
      <c r="Q236" s="264"/>
      <c r="R236" s="264"/>
      <c r="S236" s="264"/>
      <c r="T236" s="264"/>
      <c r="U236" s="264">
        <v>1</v>
      </c>
      <c r="V236" s="249">
        <f>SUM('Formulario PPGR2'!$J236:$U236)</f>
        <v>1</v>
      </c>
      <c r="W236" s="256" t="s">
        <v>51</v>
      </c>
      <c r="X236" s="256"/>
      <c r="Y236" s="247"/>
      <c r="Z236" s="260" t="s">
        <v>192</v>
      </c>
      <c r="AA236" s="253"/>
      <c r="AB236" s="253"/>
      <c r="AC236" s="253"/>
      <c r="AD236" s="253"/>
      <c r="AE236" s="253"/>
      <c r="AF236" s="253"/>
      <c r="AG236" s="253"/>
      <c r="AH236" s="253"/>
      <c r="AI236" s="253"/>
      <c r="AJ236" s="253"/>
      <c r="AK236" s="253"/>
      <c r="AL236" s="253"/>
      <c r="AM236" s="253"/>
      <c r="AN236" s="253"/>
      <c r="AO236" s="253"/>
      <c r="AP236" s="253"/>
      <c r="AQ236" s="253"/>
      <c r="AR236" s="253"/>
      <c r="AS236" s="253"/>
      <c r="AT236" s="253"/>
      <c r="AU236" s="253"/>
      <c r="AV236" s="253"/>
      <c r="AW236" s="253"/>
      <c r="AX236" s="253"/>
      <c r="AY236" s="253"/>
      <c r="AZ236" s="253"/>
      <c r="BA236" s="253"/>
      <c r="BB236" s="253"/>
    </row>
    <row r="237" spans="2:54" s="251" customFormat="1" ht="38.25" x14ac:dyDescent="0.2">
      <c r="B237" s="259" t="e">
        <f>IF('Formulario PPGR2'!$G237="","",CONCATENATE('Formulario PPGR2'!$C237,".",'Formulario PPGR2'!$D237,".",'Formulario PPGR2'!$E237,".",'Formulario PPGR2'!$F237))</f>
        <v>#REF!</v>
      </c>
      <c r="C237" s="259"/>
      <c r="D237" s="259" t="e">
        <f>IF('Formulario PPGR2'!$G237="","",#REF!)</f>
        <v>#REF!</v>
      </c>
      <c r="E237" s="259" t="e">
        <f>IF('Formulario PPGR2'!$G237="","",#REF!)</f>
        <v>#REF!</v>
      </c>
      <c r="F237" s="259" t="e">
        <f>IF('Formulario PPGR2'!$G237="","",#REF!)</f>
        <v>#REF!</v>
      </c>
      <c r="G237" s="248" t="s">
        <v>1492</v>
      </c>
      <c r="H237" s="247" t="s">
        <v>1970</v>
      </c>
      <c r="I237" s="247" t="s">
        <v>1635</v>
      </c>
      <c r="J237" s="264">
        <v>1</v>
      </c>
      <c r="K237" s="264">
        <v>1</v>
      </c>
      <c r="L237" s="264">
        <v>1</v>
      </c>
      <c r="M237" s="264">
        <v>1</v>
      </c>
      <c r="N237" s="264">
        <v>1</v>
      </c>
      <c r="O237" s="264">
        <v>1</v>
      </c>
      <c r="P237" s="264">
        <v>1</v>
      </c>
      <c r="Q237" s="264">
        <v>1</v>
      </c>
      <c r="R237" s="264">
        <v>1</v>
      </c>
      <c r="S237" s="264">
        <v>1</v>
      </c>
      <c r="T237" s="264">
        <v>1</v>
      </c>
      <c r="U237" s="264">
        <v>1</v>
      </c>
      <c r="V237" s="249">
        <f>SUM('Formulario PPGR2'!$J237:$U237)</f>
        <v>12</v>
      </c>
      <c r="W237" s="256" t="s">
        <v>60</v>
      </c>
      <c r="X237" s="256"/>
      <c r="Y237" s="247"/>
      <c r="Z237" s="260" t="s">
        <v>135</v>
      </c>
      <c r="AA237" s="253"/>
      <c r="AB237" s="253"/>
      <c r="AC237" s="253"/>
      <c r="AD237" s="253"/>
      <c r="AE237" s="253"/>
      <c r="AF237" s="253"/>
      <c r="AG237" s="253"/>
      <c r="AH237" s="253"/>
      <c r="AI237" s="253"/>
      <c r="AJ237" s="253"/>
      <c r="AK237" s="253"/>
      <c r="AL237" s="253"/>
      <c r="AM237" s="253"/>
      <c r="AN237" s="253"/>
      <c r="AO237" s="253"/>
      <c r="AP237" s="253"/>
      <c r="AQ237" s="253"/>
      <c r="AR237" s="253"/>
      <c r="AS237" s="253"/>
      <c r="AT237" s="253"/>
      <c r="AU237" s="253"/>
      <c r="AV237" s="253"/>
      <c r="AW237" s="253"/>
      <c r="AX237" s="253"/>
      <c r="AY237" s="253"/>
      <c r="AZ237" s="253"/>
      <c r="BA237" s="253"/>
      <c r="BB237" s="253"/>
    </row>
    <row r="238" spans="2:54" s="251" customFormat="1" ht="25.5" x14ac:dyDescent="0.2">
      <c r="B238" s="259" t="str">
        <f>IF('Formulario PPGR2'!$G238="","",CONCATENATE('Formulario PPGR2'!$C238,".",'Formulario PPGR2'!$D238,".",'Formulario PPGR2'!$E238,".",'Formulario PPGR2'!$F238))</f>
        <v/>
      </c>
      <c r="C238" s="259"/>
      <c r="D238" s="259" t="str">
        <f>IF('Formulario PPGR2'!$G238="","",#REF!)</f>
        <v/>
      </c>
      <c r="E238" s="259" t="str">
        <f>IF('Formulario PPGR2'!$G238="","",#REF!)</f>
        <v/>
      </c>
      <c r="F238" s="259" t="str">
        <f>IF('Formulario PPGR2'!$G238="","",#REF!)</f>
        <v/>
      </c>
      <c r="G238" s="248"/>
      <c r="H238" s="247" t="s">
        <v>1971</v>
      </c>
      <c r="I238" s="247" t="s">
        <v>1639</v>
      </c>
      <c r="J238" s="264"/>
      <c r="K238" s="264"/>
      <c r="L238" s="264">
        <v>1</v>
      </c>
      <c r="M238" s="264"/>
      <c r="N238" s="264"/>
      <c r="O238" s="264">
        <v>1</v>
      </c>
      <c r="P238" s="264"/>
      <c r="Q238" s="264"/>
      <c r="R238" s="264">
        <v>1</v>
      </c>
      <c r="S238" s="264"/>
      <c r="T238" s="264"/>
      <c r="U238" s="264">
        <v>1</v>
      </c>
      <c r="V238" s="249">
        <f>SUM('Formulario PPGR2'!$J238:$U238)</f>
        <v>4</v>
      </c>
      <c r="W238" s="256" t="s">
        <v>51</v>
      </c>
      <c r="X238" s="256" t="s">
        <v>68</v>
      </c>
      <c r="Y238" s="247" t="s">
        <v>1640</v>
      </c>
      <c r="Z238" s="260" t="s">
        <v>135</v>
      </c>
      <c r="AA238" s="253"/>
      <c r="AB238" s="253"/>
      <c r="AC238" s="253"/>
      <c r="AD238" s="253"/>
      <c r="AE238" s="253"/>
      <c r="AF238" s="253"/>
      <c r="AG238" s="253"/>
      <c r="AH238" s="253"/>
      <c r="AI238" s="253"/>
      <c r="AJ238" s="253"/>
      <c r="AK238" s="253"/>
      <c r="AL238" s="253"/>
      <c r="AM238" s="253"/>
      <c r="AN238" s="253"/>
      <c r="AO238" s="253"/>
      <c r="AP238" s="253"/>
      <c r="AQ238" s="253"/>
      <c r="AR238" s="253"/>
      <c r="AS238" s="253"/>
      <c r="AT238" s="253"/>
      <c r="AU238" s="253"/>
      <c r="AV238" s="253"/>
      <c r="AW238" s="253"/>
      <c r="AX238" s="253"/>
      <c r="AY238" s="253"/>
      <c r="AZ238" s="253"/>
      <c r="BA238" s="253"/>
      <c r="BB238" s="253"/>
    </row>
    <row r="239" spans="2:54" s="251" customFormat="1" ht="25.5" x14ac:dyDescent="0.2">
      <c r="B239" s="259" t="str">
        <f>IF('Formulario PPGR2'!$G239="","",CONCATENATE('Formulario PPGR2'!$C239,".",'Formulario PPGR2'!$D239,".",'Formulario PPGR2'!$E239,".",'Formulario PPGR2'!$F239))</f>
        <v/>
      </c>
      <c r="C239" s="259"/>
      <c r="D239" s="259" t="str">
        <f>IF('Formulario PPGR2'!$G239="","",#REF!)</f>
        <v/>
      </c>
      <c r="E239" s="259" t="str">
        <f>IF('Formulario PPGR2'!$G239="","",#REF!)</f>
        <v/>
      </c>
      <c r="F239" s="259" t="str">
        <f>IF('Formulario PPGR2'!$G239="","",#REF!)</f>
        <v/>
      </c>
      <c r="G239" s="248"/>
      <c r="H239" s="247" t="s">
        <v>1972</v>
      </c>
      <c r="I239" s="247" t="s">
        <v>1636</v>
      </c>
      <c r="J239" s="264"/>
      <c r="K239" s="264">
        <v>1</v>
      </c>
      <c r="L239" s="264"/>
      <c r="M239" s="264"/>
      <c r="N239" s="264"/>
      <c r="O239" s="264"/>
      <c r="P239" s="264"/>
      <c r="Q239" s="264">
        <v>1</v>
      </c>
      <c r="R239" s="264"/>
      <c r="S239" s="264"/>
      <c r="T239" s="264">
        <v>1</v>
      </c>
      <c r="U239" s="264"/>
      <c r="V239" s="249">
        <f>SUM('Formulario PPGR2'!$J239:$U239)</f>
        <v>3</v>
      </c>
      <c r="W239" s="256" t="s">
        <v>60</v>
      </c>
      <c r="X239" s="256" t="s">
        <v>68</v>
      </c>
      <c r="Y239" s="247" t="s">
        <v>1599</v>
      </c>
      <c r="Z239" s="260" t="s">
        <v>135</v>
      </c>
      <c r="AA239" s="253"/>
      <c r="AB239" s="253"/>
      <c r="AC239" s="253"/>
      <c r="AD239" s="253"/>
      <c r="AE239" s="253"/>
      <c r="AF239" s="253"/>
      <c r="AG239" s="253"/>
      <c r="AH239" s="253"/>
      <c r="AI239" s="253"/>
      <c r="AJ239" s="253"/>
      <c r="AK239" s="253"/>
      <c r="AL239" s="253"/>
      <c r="AM239" s="253"/>
      <c r="AN239" s="253"/>
      <c r="AO239" s="253"/>
      <c r="AP239" s="253"/>
      <c r="AQ239" s="253"/>
      <c r="AR239" s="253"/>
      <c r="AS239" s="253"/>
      <c r="AT239" s="253"/>
      <c r="AU239" s="253"/>
      <c r="AV239" s="253"/>
      <c r="AW239" s="253"/>
      <c r="AX239" s="253"/>
      <c r="AY239" s="253"/>
      <c r="AZ239" s="253"/>
      <c r="BA239" s="253"/>
      <c r="BB239" s="253"/>
    </row>
    <row r="240" spans="2:54" s="251" customFormat="1" ht="25.5" x14ac:dyDescent="0.2">
      <c r="B240" s="259" t="str">
        <f>IF('Formulario PPGR2'!$G240="","",CONCATENATE('Formulario PPGR2'!$C240,".",'Formulario PPGR2'!$D240,".",'Formulario PPGR2'!$E240,".",'Formulario PPGR2'!$F240))</f>
        <v/>
      </c>
      <c r="C240" s="259"/>
      <c r="D240" s="259" t="str">
        <f>IF('Formulario PPGR2'!$G240="","",#REF!)</f>
        <v/>
      </c>
      <c r="E240" s="259" t="str">
        <f>IF('Formulario PPGR2'!$G240="","",#REF!)</f>
        <v/>
      </c>
      <c r="F240" s="259" t="str">
        <f>IF('Formulario PPGR2'!$G240="","",#REF!)</f>
        <v/>
      </c>
      <c r="G240" s="248"/>
      <c r="H240" s="247" t="s">
        <v>1973</v>
      </c>
      <c r="I240" s="247" t="s">
        <v>1637</v>
      </c>
      <c r="J240" s="264"/>
      <c r="K240" s="264">
        <v>1</v>
      </c>
      <c r="L240" s="264"/>
      <c r="M240" s="264"/>
      <c r="N240" s="264"/>
      <c r="O240" s="264"/>
      <c r="P240" s="264"/>
      <c r="Q240" s="264"/>
      <c r="R240" s="264">
        <v>1</v>
      </c>
      <c r="S240" s="264"/>
      <c r="T240" s="264"/>
      <c r="U240" s="264">
        <v>1</v>
      </c>
      <c r="V240" s="249">
        <f>SUM('Formulario PPGR2'!$J240:$U240)</f>
        <v>3</v>
      </c>
      <c r="W240" s="256" t="s">
        <v>52</v>
      </c>
      <c r="X240" s="256" t="s">
        <v>54</v>
      </c>
      <c r="Y240" s="247"/>
      <c r="Z240" s="260" t="s">
        <v>135</v>
      </c>
      <c r="AA240" s="253"/>
      <c r="AB240" s="253"/>
      <c r="AC240" s="253"/>
      <c r="AD240" s="253"/>
      <c r="AE240" s="253"/>
      <c r="AF240" s="253"/>
      <c r="AG240" s="253"/>
      <c r="AH240" s="253"/>
      <c r="AI240" s="253"/>
      <c r="AJ240" s="253"/>
      <c r="AK240" s="253"/>
      <c r="AL240" s="253"/>
      <c r="AM240" s="253"/>
      <c r="AN240" s="253"/>
      <c r="AO240" s="253"/>
      <c r="AP240" s="253"/>
      <c r="AQ240" s="253"/>
      <c r="AR240" s="253"/>
      <c r="AS240" s="253"/>
      <c r="AT240" s="253"/>
      <c r="AU240" s="253"/>
      <c r="AV240" s="253"/>
      <c r="AW240" s="253"/>
      <c r="AX240" s="253"/>
      <c r="AY240" s="253"/>
      <c r="AZ240" s="253"/>
      <c r="BA240" s="253"/>
      <c r="BB240" s="253"/>
    </row>
    <row r="241" spans="2:54" s="251" customFormat="1" ht="25.5" x14ac:dyDescent="0.2">
      <c r="B241" s="259" t="str">
        <f>IF('Formulario PPGR2'!$G241="","",CONCATENATE('Formulario PPGR2'!$C241,".",'Formulario PPGR2'!$D241,".",'Formulario PPGR2'!$E241,".",'Formulario PPGR2'!$F241))</f>
        <v/>
      </c>
      <c r="C241" s="259"/>
      <c r="D241" s="259" t="str">
        <f>IF('Formulario PPGR2'!$G241="","",#REF!)</f>
        <v/>
      </c>
      <c r="E241" s="259" t="str">
        <f>IF('Formulario PPGR2'!$G241="","",#REF!)</f>
        <v/>
      </c>
      <c r="F241" s="259" t="str">
        <f>IF('Formulario PPGR2'!$G241="","",#REF!)</f>
        <v/>
      </c>
      <c r="G241" s="248"/>
      <c r="H241" s="247" t="s">
        <v>1974</v>
      </c>
      <c r="I241" s="247" t="s">
        <v>1638</v>
      </c>
      <c r="J241" s="264"/>
      <c r="K241" s="264"/>
      <c r="L241" s="264"/>
      <c r="M241" s="264">
        <v>1</v>
      </c>
      <c r="N241" s="264"/>
      <c r="O241" s="264"/>
      <c r="P241" s="264"/>
      <c r="Q241" s="264">
        <v>1</v>
      </c>
      <c r="R241" s="264"/>
      <c r="S241" s="264"/>
      <c r="T241" s="264">
        <v>1</v>
      </c>
      <c r="U241" s="264"/>
      <c r="V241" s="249">
        <f>SUM('Formulario PPGR2'!$J241:$U241)</f>
        <v>3</v>
      </c>
      <c r="W241" s="256" t="s">
        <v>52</v>
      </c>
      <c r="X241" s="256" t="s">
        <v>54</v>
      </c>
      <c r="Y241" s="247"/>
      <c r="Z241" s="260" t="s">
        <v>135</v>
      </c>
      <c r="AA241" s="253"/>
      <c r="AB241" s="253"/>
      <c r="AC241" s="253"/>
      <c r="AD241" s="253"/>
      <c r="AE241" s="253"/>
      <c r="AF241" s="253"/>
      <c r="AG241" s="253"/>
      <c r="AH241" s="253"/>
      <c r="AI241" s="253"/>
      <c r="AJ241" s="253"/>
      <c r="AK241" s="253"/>
      <c r="AL241" s="253"/>
      <c r="AM241" s="253"/>
      <c r="AN241" s="253"/>
      <c r="AO241" s="253"/>
      <c r="AP241" s="253"/>
      <c r="AQ241" s="253"/>
      <c r="AR241" s="253"/>
      <c r="AS241" s="253"/>
      <c r="AT241" s="253"/>
      <c r="AU241" s="253"/>
      <c r="AV241" s="253"/>
      <c r="AW241" s="253"/>
      <c r="AX241" s="253"/>
      <c r="AY241" s="253"/>
      <c r="AZ241" s="253"/>
      <c r="BA241" s="253"/>
      <c r="BB241" s="253"/>
    </row>
    <row r="242" spans="2:54" s="251" customFormat="1" ht="51" x14ac:dyDescent="0.2">
      <c r="B242" s="259" t="e">
        <f>IF('Formulario PPGR2'!$G242="","",CONCATENATE('Formulario PPGR2'!$C242,".",'Formulario PPGR2'!$D242,".",'Formulario PPGR2'!$E242,".",'Formulario PPGR2'!$F242))</f>
        <v>#REF!</v>
      </c>
      <c r="C242" s="259" t="e">
        <f>IF('Formulario PPGR2'!$G242="","",#REF!)</f>
        <v>#REF!</v>
      </c>
      <c r="D242" s="259" t="e">
        <f>IF('Formulario PPGR2'!$G242="","",#REF!)</f>
        <v>#REF!</v>
      </c>
      <c r="E242" s="259" t="e">
        <f>IF('Formulario PPGR2'!$G242="","",#REF!)</f>
        <v>#REF!</v>
      </c>
      <c r="F242" s="259" t="e">
        <f>IF('Formulario PPGR2'!$G242="","",#REF!)</f>
        <v>#REF!</v>
      </c>
      <c r="G242" s="248" t="s">
        <v>1493</v>
      </c>
      <c r="H242" s="247" t="s">
        <v>1975</v>
      </c>
      <c r="I242" s="247" t="s">
        <v>1501</v>
      </c>
      <c r="J242" s="246"/>
      <c r="K242" s="246"/>
      <c r="L242" s="246"/>
      <c r="M242" s="246"/>
      <c r="N242" s="246">
        <v>1</v>
      </c>
      <c r="O242" s="246"/>
      <c r="P242" s="246"/>
      <c r="Q242" s="246">
        <v>1</v>
      </c>
      <c r="R242" s="246"/>
      <c r="S242" s="246"/>
      <c r="T242" s="246">
        <v>1</v>
      </c>
      <c r="U242" s="246"/>
      <c r="V242" s="249">
        <f>SUM('Formulario PPGR2'!$J242:$U242)</f>
        <v>3</v>
      </c>
      <c r="W242" s="256" t="s">
        <v>52</v>
      </c>
      <c r="X242" s="256" t="s">
        <v>61</v>
      </c>
      <c r="Y242" s="247" t="s">
        <v>53</v>
      </c>
      <c r="Z242" s="260" t="s">
        <v>157</v>
      </c>
      <c r="AA242" s="253"/>
      <c r="AB242" s="253"/>
      <c r="AC242" s="253"/>
      <c r="AD242" s="253"/>
      <c r="AE242" s="253"/>
      <c r="AF242" s="253"/>
      <c r="AG242" s="253"/>
      <c r="AH242" s="253"/>
      <c r="AI242" s="253"/>
      <c r="AJ242" s="253"/>
      <c r="AK242" s="253"/>
      <c r="AL242" s="253"/>
      <c r="AM242" s="253"/>
      <c r="AN242" s="253"/>
      <c r="AO242" s="253"/>
      <c r="AP242" s="253"/>
      <c r="AQ242" s="253"/>
      <c r="AR242" s="253"/>
      <c r="AS242" s="253"/>
      <c r="AT242" s="253"/>
      <c r="AU242" s="253"/>
      <c r="AV242" s="253"/>
      <c r="AW242" s="253"/>
      <c r="AX242" s="253"/>
      <c r="AY242" s="253"/>
      <c r="AZ242" s="253"/>
      <c r="BA242" s="253"/>
      <c r="BB242" s="253"/>
    </row>
    <row r="243" spans="2:54" s="251" customFormat="1" ht="38.25" x14ac:dyDescent="0.2">
      <c r="B243" s="259" t="e">
        <f>IF('Formulario PPGR2'!$G243="","",CONCATENATE('Formulario PPGR2'!$C243,".",'Formulario PPGR2'!$D243,".",'Formulario PPGR2'!$E243,".",'Formulario PPGR2'!$F243))</f>
        <v>#REF!</v>
      </c>
      <c r="C243" s="259" t="e">
        <f>IF('Formulario PPGR2'!$G243="","",#REF!)</f>
        <v>#REF!</v>
      </c>
      <c r="D243" s="259" t="e">
        <f>IF('Formulario PPGR2'!$G243="","",#REF!)</f>
        <v>#REF!</v>
      </c>
      <c r="E243" s="259" t="e">
        <f>IF('Formulario PPGR2'!$G243="","",#REF!)</f>
        <v>#REF!</v>
      </c>
      <c r="F243" s="259" t="e">
        <f>IF('Formulario PPGR2'!$G243="","",#REF!)</f>
        <v>#REF!</v>
      </c>
      <c r="G243" s="248" t="s">
        <v>1494</v>
      </c>
      <c r="H243" s="247" t="s">
        <v>1976</v>
      </c>
      <c r="I243" s="247" t="s">
        <v>1502</v>
      </c>
      <c r="J243" s="246"/>
      <c r="K243" s="246"/>
      <c r="L243" s="246"/>
      <c r="M243" s="246"/>
      <c r="N243" s="246">
        <v>1</v>
      </c>
      <c r="O243" s="246"/>
      <c r="P243" s="246"/>
      <c r="Q243" s="246"/>
      <c r="R243" s="246">
        <v>1</v>
      </c>
      <c r="S243" s="246"/>
      <c r="T243" s="246"/>
      <c r="U243" s="246"/>
      <c r="V243" s="249">
        <f>SUM('Formulario PPGR2'!$J243:$U243)</f>
        <v>2</v>
      </c>
      <c r="W243" s="256" t="s">
        <v>52</v>
      </c>
      <c r="X243" s="256" t="s">
        <v>61</v>
      </c>
      <c r="Y243" s="247" t="s">
        <v>53</v>
      </c>
      <c r="Z243" s="260" t="s">
        <v>157</v>
      </c>
      <c r="AA243" s="253"/>
      <c r="AB243" s="253"/>
      <c r="AC243" s="253"/>
      <c r="AD243" s="253"/>
      <c r="AE243" s="253"/>
      <c r="AF243" s="253"/>
      <c r="AG243" s="253"/>
      <c r="AH243" s="253"/>
      <c r="AI243" s="253"/>
      <c r="AJ243" s="253"/>
      <c r="AK243" s="253"/>
      <c r="AL243" s="253"/>
      <c r="AM243" s="253"/>
      <c r="AN243" s="253"/>
      <c r="AO243" s="253"/>
      <c r="AP243" s="253"/>
      <c r="AQ243" s="253"/>
      <c r="AR243" s="253"/>
      <c r="AS243" s="253"/>
      <c r="AT243" s="253"/>
      <c r="AU243" s="253"/>
      <c r="AV243" s="253"/>
      <c r="AW243" s="253"/>
      <c r="AX243" s="253"/>
      <c r="AY243" s="253"/>
      <c r="AZ243" s="253"/>
      <c r="BA243" s="253"/>
      <c r="BB243" s="253"/>
    </row>
    <row r="244" spans="2:54" s="251" customFormat="1" ht="25.5" x14ac:dyDescent="0.2">
      <c r="B244" s="259" t="str">
        <f>IF('Formulario PPGR2'!$G244="","",CONCATENATE('Formulario PPGR2'!$C244,".",'Formulario PPGR2'!$D244,".",'Formulario PPGR2'!$E244,".",'Formulario PPGR2'!$F244))</f>
        <v/>
      </c>
      <c r="C244" s="259" t="str">
        <f>IF('Formulario PPGR2'!$G244="","",#REF!)</f>
        <v/>
      </c>
      <c r="D244" s="259" t="str">
        <f>IF('Formulario PPGR2'!$G244="","",#REF!)</f>
        <v/>
      </c>
      <c r="E244" s="259" t="str">
        <f>IF('Formulario PPGR2'!$G244="","",#REF!)</f>
        <v/>
      </c>
      <c r="F244" s="259" t="str">
        <f>IF('Formulario PPGR2'!$G244="","",#REF!)</f>
        <v/>
      </c>
      <c r="G244" s="248"/>
      <c r="H244" s="247" t="s">
        <v>1977</v>
      </c>
      <c r="I244" s="247" t="s">
        <v>1503</v>
      </c>
      <c r="J244" s="246"/>
      <c r="K244" s="246"/>
      <c r="L244" s="246"/>
      <c r="M244" s="246"/>
      <c r="N244" s="246">
        <v>1</v>
      </c>
      <c r="O244" s="246"/>
      <c r="P244" s="246"/>
      <c r="Q244" s="246"/>
      <c r="R244" s="246">
        <v>1</v>
      </c>
      <c r="S244" s="246"/>
      <c r="T244" s="246"/>
      <c r="U244" s="246"/>
      <c r="V244" s="249">
        <f>SUM('Formulario PPGR2'!$J244:$U244)</f>
        <v>2</v>
      </c>
      <c r="W244" s="256" t="s">
        <v>52</v>
      </c>
      <c r="X244" s="256" t="s">
        <v>61</v>
      </c>
      <c r="Y244" s="247" t="s">
        <v>53</v>
      </c>
      <c r="Z244" s="260" t="s">
        <v>157</v>
      </c>
      <c r="AA244" s="253"/>
      <c r="AB244" s="253"/>
      <c r="AC244" s="253"/>
      <c r="AD244" s="253"/>
      <c r="AE244" s="253"/>
      <c r="AF244" s="253"/>
      <c r="AG244" s="253"/>
      <c r="AH244" s="253"/>
      <c r="AI244" s="253"/>
      <c r="AJ244" s="253"/>
      <c r="AK244" s="253"/>
      <c r="AL244" s="253"/>
      <c r="AM244" s="253"/>
      <c r="AN244" s="253"/>
      <c r="AO244" s="253"/>
      <c r="AP244" s="253"/>
      <c r="AQ244" s="253"/>
      <c r="AR244" s="253"/>
      <c r="AS244" s="253"/>
      <c r="AT244" s="253"/>
      <c r="AU244" s="253"/>
      <c r="AV244" s="253"/>
      <c r="AW244" s="253"/>
      <c r="AX244" s="253"/>
      <c r="AY244" s="253"/>
      <c r="AZ244" s="253"/>
      <c r="BA244" s="253"/>
      <c r="BB244" s="253"/>
    </row>
    <row r="245" spans="2:54" s="251" customFormat="1" x14ac:dyDescent="0.2">
      <c r="B245" s="259" t="str">
        <f>IF('Formulario PPGR2'!$G245="","",CONCATENATE('Formulario PPGR2'!$C245,".",'Formulario PPGR2'!$D245,".",'Formulario PPGR2'!$E245,".",'Formulario PPGR2'!$F245))</f>
        <v/>
      </c>
      <c r="C245" s="259" t="str">
        <f>IF('Formulario PPGR2'!$G245="","",#REF!)</f>
        <v/>
      </c>
      <c r="D245" s="259" t="str">
        <f>IF('Formulario PPGR2'!$G245="","",#REF!)</f>
        <v/>
      </c>
      <c r="E245" s="259" t="str">
        <f>IF('Formulario PPGR2'!$G245="","",#REF!)</f>
        <v/>
      </c>
      <c r="F245" s="259" t="str">
        <f>IF('Formulario PPGR2'!$G245="","",#REF!)</f>
        <v/>
      </c>
      <c r="G245" s="248"/>
      <c r="H245" s="247"/>
      <c r="I245" s="247"/>
      <c r="J245" s="246"/>
      <c r="K245" s="246"/>
      <c r="L245" s="246"/>
      <c r="M245" s="246"/>
      <c r="N245" s="246"/>
      <c r="O245" s="246"/>
      <c r="P245" s="246"/>
      <c r="Q245" s="246"/>
      <c r="R245" s="246"/>
      <c r="S245" s="246"/>
      <c r="T245" s="246"/>
      <c r="U245" s="246"/>
      <c r="V245" s="249">
        <f>SUM('Formulario PPGR2'!$J245:$U245)</f>
        <v>0</v>
      </c>
      <c r="W245" s="256"/>
      <c r="X245" s="256"/>
      <c r="Y245" s="247"/>
      <c r="Z245" s="260"/>
    </row>
    <row r="246" spans="2:54" x14ac:dyDescent="0.2">
      <c r="B246" s="255"/>
      <c r="C246" s="255"/>
      <c r="D246" s="255"/>
      <c r="E246" s="255"/>
      <c r="F246" s="255"/>
      <c r="H246" s="250"/>
      <c r="J246" s="254">
        <f>SUBTOTAL(109,Tabla2[Ene])</f>
        <v>35</v>
      </c>
      <c r="K246" s="254">
        <f>SUBTOTAL(109,Tabla2[Feb])</f>
        <v>61</v>
      </c>
      <c r="L246" s="254">
        <f>SUBTOTAL(109,Tabla2[Mar])</f>
        <v>124</v>
      </c>
      <c r="M246" s="254">
        <f>SUBTOTAL(109,Tabla2[Abr])</f>
        <v>72</v>
      </c>
      <c r="N246" s="254">
        <f>SUBTOTAL(109,Tabla2[May])</f>
        <v>71</v>
      </c>
      <c r="O246" s="254">
        <f>SUBTOTAL(109,Tabla2[Jun])</f>
        <v>138</v>
      </c>
      <c r="P246" s="254">
        <f>SUBTOTAL(109,Tabla2[Jul])</f>
        <v>67</v>
      </c>
      <c r="Q246" s="254">
        <f>SUBTOTAL(109,Tabla2[Ago])</f>
        <v>73</v>
      </c>
      <c r="R246" s="254">
        <f>SUBTOTAL(109,Tabla2[Sep])</f>
        <v>124</v>
      </c>
      <c r="S246" s="254">
        <f>SUBTOTAL(109,Tabla2[Oct])</f>
        <v>69</v>
      </c>
      <c r="T246" s="254">
        <f>SUBTOTAL(109,Tabla2[Nov])</f>
        <v>66</v>
      </c>
      <c r="U246" s="254">
        <f>SUBTOTAL(109,Tabla2[Dic])</f>
        <v>120</v>
      </c>
      <c r="V246" s="254">
        <f>SUBTOTAL(109,Tabla2[[Total de Acciones ]])</f>
        <v>1020</v>
      </c>
      <c r="Y246" s="255"/>
      <c r="Z246" s="250"/>
      <c r="BB246" s="252"/>
    </row>
    <row r="248" spans="2:54" x14ac:dyDescent="0.2">
      <c r="H248" s="262"/>
    </row>
  </sheetData>
  <phoneticPr fontId="4" type="noConversion"/>
  <dataValidations count="3">
    <dataValidation type="whole" allowBlank="1" showInputMessage="1" showErrorMessage="1" sqref="J242:J243 L242:U243 J244:U245 J5:U223">
      <formula1>0</formula1>
      <formula2>100</formula2>
    </dataValidation>
    <dataValidation type="list" allowBlank="1" showInputMessage="1" showErrorMessage="1" sqref="W5:X245">
      <formula1>Ls_Medio_Verificacion</formula1>
    </dataValidation>
    <dataValidation type="list" allowBlank="1" showInputMessage="1" showErrorMessage="1" sqref="G5:G245">
      <formula1>Productos</formula1>
    </dataValidation>
  </dataValidations>
  <pageMargins left="0.6692913385826772" right="0" top="0.70866141732283472" bottom="0.51181102362204722" header="0.31496062992125984" footer="0.31496062992125984"/>
  <pageSetup paperSize="9" scale="42" orientation="landscape" r:id="rId1"/>
  <colBreaks count="1" manualBreakCount="1">
    <brk id="26" max="1048575" man="1"/>
  </colBreaks>
  <drawing r:id="rId2"/>
  <legacyDrawing r:id="rId3"/>
  <controls>
    <mc:AlternateContent xmlns:mc="http://schemas.openxmlformats.org/markup-compatibility/2006">
      <mc:Choice Requires="x14">
        <control shapeId="41219" r:id="rId4" name="CommandButton1">
          <controlPr defaultSize="0" autoLine="0" r:id="rId5">
            <anchor moveWithCells="1">
              <from>
                <xdr:col>6</xdr:col>
                <xdr:colOff>95250</xdr:colOff>
                <xdr:row>2</xdr:row>
                <xdr:rowOff>0</xdr:rowOff>
              </from>
              <to>
                <xdr:col>6</xdr:col>
                <xdr:colOff>1552575</xdr:colOff>
                <xdr:row>2</xdr:row>
                <xdr:rowOff>285750</xdr:rowOff>
              </to>
            </anchor>
          </controlPr>
        </control>
      </mc:Choice>
      <mc:Fallback>
        <control shapeId="41219" r:id="rId4" name="CommandButton1"/>
      </mc:Fallback>
    </mc:AlternateContent>
  </controls>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8"/>
  <sheetViews>
    <sheetView workbookViewId="0">
      <pane xSplit="4" ySplit="3" topLeftCell="E4" activePane="bottomRight" state="frozen"/>
      <selection pane="topRight" activeCell="E1" sqref="E1"/>
      <selection pane="bottomLeft" activeCell="A4" sqref="A4"/>
      <selection pane="bottomRight" activeCell="E15" sqref="E15"/>
    </sheetView>
  </sheetViews>
  <sheetFormatPr baseColWidth="10" defaultColWidth="9.140625" defaultRowHeight="15" x14ac:dyDescent="0.25"/>
  <cols>
    <col min="1" max="1" width="53.5703125" style="1" customWidth="1"/>
    <col min="2" max="2" width="12" style="30" bestFit="1" customWidth="1"/>
    <col min="3" max="3" width="9.140625" style="30" customWidth="1"/>
    <col min="4" max="4" width="27.28515625" style="1" customWidth="1"/>
    <col min="5" max="5" width="28.5703125" style="1" customWidth="1"/>
    <col min="6" max="16384" width="9.140625" style="1"/>
  </cols>
  <sheetData>
    <row r="2" spans="1:9" s="240" customFormat="1" ht="14.25" x14ac:dyDescent="0.2">
      <c r="A2" s="281" t="s">
        <v>1258</v>
      </c>
      <c r="B2" s="281" t="s">
        <v>1262</v>
      </c>
      <c r="C2" s="281" t="s">
        <v>1263</v>
      </c>
      <c r="D2" s="281" t="s">
        <v>1264</v>
      </c>
      <c r="E2" s="281" t="s">
        <v>1265</v>
      </c>
      <c r="F2" s="278" t="s">
        <v>1266</v>
      </c>
      <c r="G2" s="279"/>
      <c r="H2" s="279"/>
      <c r="I2" s="280"/>
    </row>
    <row r="3" spans="1:9" s="230" customFormat="1" ht="28.5" x14ac:dyDescent="0.2">
      <c r="A3" s="282"/>
      <c r="B3" s="282"/>
      <c r="C3" s="282"/>
      <c r="D3" s="282"/>
      <c r="E3" s="282"/>
      <c r="F3" s="239" t="s">
        <v>1271</v>
      </c>
      <c r="G3" s="239" t="s">
        <v>1267</v>
      </c>
      <c r="H3" s="239" t="s">
        <v>1268</v>
      </c>
      <c r="I3" s="239" t="s">
        <v>1269</v>
      </c>
    </row>
    <row r="4" spans="1:9" ht="30" x14ac:dyDescent="0.25">
      <c r="A4" s="231" t="s">
        <v>1214</v>
      </c>
      <c r="B4" s="232">
        <v>1</v>
      </c>
      <c r="C4" s="232">
        <v>8</v>
      </c>
      <c r="D4" s="231" t="s">
        <v>1270</v>
      </c>
      <c r="E4" s="231"/>
      <c r="F4" s="232">
        <v>8</v>
      </c>
      <c r="G4" s="232" t="s">
        <v>1273</v>
      </c>
      <c r="H4" s="241" t="s">
        <v>1272</v>
      </c>
      <c r="I4" s="232" t="s">
        <v>1274</v>
      </c>
    </row>
    <row r="5" spans="1:9" x14ac:dyDescent="0.25">
      <c r="A5" s="233" t="s">
        <v>1232</v>
      </c>
      <c r="B5" s="234">
        <v>0.97</v>
      </c>
      <c r="C5" s="235">
        <v>1</v>
      </c>
      <c r="D5" s="242" t="s">
        <v>1299</v>
      </c>
      <c r="E5" s="242" t="s">
        <v>1298</v>
      </c>
      <c r="F5" s="245">
        <v>100</v>
      </c>
      <c r="G5" s="235" t="s">
        <v>1277</v>
      </c>
      <c r="H5" s="235" t="s">
        <v>1276</v>
      </c>
      <c r="I5" s="235" t="s">
        <v>1275</v>
      </c>
    </row>
    <row r="6" spans="1:9" ht="30" x14ac:dyDescent="0.25">
      <c r="A6" s="231" t="s">
        <v>1199</v>
      </c>
      <c r="B6" s="236">
        <v>0.6</v>
      </c>
      <c r="C6" s="236">
        <v>0.85</v>
      </c>
      <c r="D6" s="243" t="s">
        <v>1278</v>
      </c>
      <c r="E6" s="243" t="s">
        <v>1287</v>
      </c>
      <c r="F6" s="235" t="s">
        <v>1279</v>
      </c>
      <c r="G6" s="235" t="s">
        <v>1280</v>
      </c>
      <c r="H6" s="235" t="s">
        <v>1281</v>
      </c>
      <c r="I6" s="235" t="s">
        <v>1282</v>
      </c>
    </row>
    <row r="7" spans="1:9" ht="30" x14ac:dyDescent="0.25">
      <c r="A7" s="233" t="s">
        <v>1200</v>
      </c>
      <c r="B7" s="234">
        <v>0.46</v>
      </c>
      <c r="C7" s="234">
        <v>0.7</v>
      </c>
      <c r="D7" s="244" t="s">
        <v>1283</v>
      </c>
      <c r="E7" s="244" t="s">
        <v>1288</v>
      </c>
      <c r="F7" s="235" t="s">
        <v>1284</v>
      </c>
      <c r="G7" s="235" t="s">
        <v>1285</v>
      </c>
      <c r="H7" s="235" t="s">
        <v>1286</v>
      </c>
      <c r="I7" s="235" t="s">
        <v>1282</v>
      </c>
    </row>
    <row r="8" spans="1:9" ht="30" x14ac:dyDescent="0.25">
      <c r="A8" s="231" t="s">
        <v>1250</v>
      </c>
      <c r="B8" s="232" t="s">
        <v>1249</v>
      </c>
      <c r="C8" s="236">
        <v>1</v>
      </c>
      <c r="D8" s="243" t="s">
        <v>1289</v>
      </c>
      <c r="E8" s="243" t="s">
        <v>1290</v>
      </c>
      <c r="F8" s="235" t="s">
        <v>1291</v>
      </c>
      <c r="G8" s="235" t="s">
        <v>1280</v>
      </c>
      <c r="H8" s="235" t="s">
        <v>1292</v>
      </c>
      <c r="I8" s="235" t="s">
        <v>1293</v>
      </c>
    </row>
    <row r="9" spans="1:9" ht="30" x14ac:dyDescent="0.25">
      <c r="A9" s="233" t="s">
        <v>1201</v>
      </c>
      <c r="B9" s="234">
        <v>0.77</v>
      </c>
      <c r="C9" s="234">
        <v>0.9</v>
      </c>
      <c r="D9" s="244" t="s">
        <v>1294</v>
      </c>
      <c r="E9" s="244" t="s">
        <v>1288</v>
      </c>
      <c r="F9" s="235" t="s">
        <v>1279</v>
      </c>
      <c r="G9" s="235" t="s">
        <v>1280</v>
      </c>
      <c r="H9" s="235" t="s">
        <v>1281</v>
      </c>
      <c r="I9" s="235" t="s">
        <v>1282</v>
      </c>
    </row>
    <row r="10" spans="1:9" ht="45" x14ac:dyDescent="0.25">
      <c r="A10" s="231" t="s">
        <v>1202</v>
      </c>
      <c r="B10" s="236">
        <v>0.9</v>
      </c>
      <c r="C10" s="236">
        <v>1</v>
      </c>
      <c r="D10" s="243" t="s">
        <v>1295</v>
      </c>
      <c r="E10" s="243" t="s">
        <v>1297</v>
      </c>
      <c r="F10" s="245">
        <v>100</v>
      </c>
      <c r="G10" s="235" t="s">
        <v>1277</v>
      </c>
      <c r="H10" s="235" t="s">
        <v>1276</v>
      </c>
      <c r="I10" s="235" t="s">
        <v>1275</v>
      </c>
    </row>
    <row r="11" spans="1:9" ht="30" x14ac:dyDescent="0.25">
      <c r="A11" s="233" t="s">
        <v>1256</v>
      </c>
      <c r="B11" s="234">
        <v>0</v>
      </c>
      <c r="C11" s="234">
        <v>1</v>
      </c>
      <c r="D11" s="244" t="s">
        <v>1296</v>
      </c>
      <c r="E11" s="244" t="s">
        <v>1300</v>
      </c>
      <c r="F11" s="235" t="s">
        <v>1291</v>
      </c>
      <c r="G11" s="235" t="s">
        <v>1280</v>
      </c>
      <c r="H11" s="235" t="s">
        <v>1292</v>
      </c>
      <c r="I11" s="235" t="s">
        <v>1293</v>
      </c>
    </row>
    <row r="12" spans="1:9" ht="45" x14ac:dyDescent="0.25">
      <c r="A12" s="231" t="s">
        <v>1244</v>
      </c>
      <c r="B12" s="232" t="s">
        <v>1249</v>
      </c>
      <c r="C12" s="236">
        <v>0.75</v>
      </c>
      <c r="D12" s="243" t="s">
        <v>1302</v>
      </c>
      <c r="E12" s="243" t="s">
        <v>1301</v>
      </c>
      <c r="F12" s="236" t="s">
        <v>1279</v>
      </c>
      <c r="G12" s="236" t="s">
        <v>1303</v>
      </c>
      <c r="H12" s="236" t="s">
        <v>1304</v>
      </c>
      <c r="I12" s="236" t="s">
        <v>1305</v>
      </c>
    </row>
    <row r="13" spans="1:9" ht="30" x14ac:dyDescent="0.25">
      <c r="A13" s="233" t="s">
        <v>1203</v>
      </c>
      <c r="B13" s="237" t="s">
        <v>1249</v>
      </c>
      <c r="C13" s="234">
        <v>0.8</v>
      </c>
      <c r="D13" s="244" t="s">
        <v>1306</v>
      </c>
      <c r="E13" s="244" t="s">
        <v>1307</v>
      </c>
      <c r="F13" s="234"/>
      <c r="G13" s="234"/>
      <c r="H13" s="234"/>
      <c r="I13" s="234"/>
    </row>
    <row r="14" spans="1:9" x14ac:dyDescent="0.25">
      <c r="A14" s="231" t="s">
        <v>1204</v>
      </c>
      <c r="B14" s="232" t="s">
        <v>1249</v>
      </c>
      <c r="C14" s="236">
        <v>0.6</v>
      </c>
      <c r="D14" s="243"/>
      <c r="E14" s="243"/>
      <c r="F14" s="236"/>
      <c r="G14" s="236"/>
      <c r="H14" s="236"/>
      <c r="I14" s="236"/>
    </row>
    <row r="15" spans="1:9" x14ac:dyDescent="0.25">
      <c r="A15" s="233" t="s">
        <v>1205</v>
      </c>
      <c r="B15" s="234">
        <v>0.98</v>
      </c>
      <c r="C15" s="234">
        <v>1</v>
      </c>
      <c r="D15" s="244"/>
      <c r="E15" s="244"/>
      <c r="F15" s="234"/>
      <c r="G15" s="234"/>
      <c r="H15" s="234"/>
      <c r="I15" s="234"/>
    </row>
    <row r="16" spans="1:9" x14ac:dyDescent="0.25">
      <c r="A16" s="231" t="s">
        <v>1206</v>
      </c>
      <c r="B16" s="232" t="s">
        <v>1249</v>
      </c>
      <c r="C16" s="236">
        <v>0.9</v>
      </c>
      <c r="D16" s="243"/>
      <c r="E16" s="243"/>
      <c r="F16" s="236"/>
      <c r="G16" s="236"/>
      <c r="H16" s="236"/>
      <c r="I16" s="236"/>
    </row>
    <row r="17" spans="1:9" x14ac:dyDescent="0.25">
      <c r="A17" s="233" t="s">
        <v>1207</v>
      </c>
      <c r="B17" s="237" t="s">
        <v>1249</v>
      </c>
      <c r="C17" s="234">
        <v>0.35</v>
      </c>
      <c r="D17" s="244"/>
      <c r="E17" s="244"/>
      <c r="F17" s="234"/>
      <c r="G17" s="234"/>
      <c r="H17" s="234"/>
      <c r="I17" s="234"/>
    </row>
    <row r="18" spans="1:9" x14ac:dyDescent="0.25">
      <c r="A18" s="231" t="s">
        <v>1208</v>
      </c>
      <c r="B18" s="232" t="s">
        <v>1249</v>
      </c>
      <c r="C18" s="232" t="s">
        <v>1259</v>
      </c>
      <c r="D18" s="231"/>
      <c r="E18" s="231"/>
      <c r="F18" s="232"/>
      <c r="G18" s="232"/>
      <c r="H18" s="232"/>
      <c r="I18" s="232"/>
    </row>
    <row r="19" spans="1:9" x14ac:dyDescent="0.25">
      <c r="A19" s="233" t="s">
        <v>1209</v>
      </c>
      <c r="B19" s="234">
        <v>0.95</v>
      </c>
      <c r="C19" s="234">
        <v>1</v>
      </c>
      <c r="D19" s="244"/>
      <c r="E19" s="244"/>
      <c r="F19" s="234"/>
      <c r="G19" s="234"/>
      <c r="H19" s="234"/>
      <c r="I19" s="234"/>
    </row>
    <row r="20" spans="1:9" x14ac:dyDescent="0.25">
      <c r="A20" s="231" t="s">
        <v>1210</v>
      </c>
      <c r="B20" s="232" t="s">
        <v>1249</v>
      </c>
      <c r="C20" s="236">
        <v>0.9</v>
      </c>
      <c r="D20" s="243"/>
      <c r="E20" s="243"/>
      <c r="F20" s="236"/>
      <c r="G20" s="236"/>
      <c r="H20" s="236"/>
      <c r="I20" s="236"/>
    </row>
    <row r="21" spans="1:9" x14ac:dyDescent="0.25">
      <c r="A21" s="233" t="s">
        <v>1251</v>
      </c>
      <c r="B21" s="234" t="s">
        <v>1249</v>
      </c>
      <c r="C21" s="234">
        <v>1</v>
      </c>
      <c r="D21" s="244"/>
      <c r="E21" s="244"/>
      <c r="F21" s="234"/>
      <c r="G21" s="234"/>
      <c r="H21" s="234"/>
      <c r="I21" s="234"/>
    </row>
    <row r="22" spans="1:9" x14ac:dyDescent="0.25">
      <c r="A22" s="231" t="s">
        <v>1211</v>
      </c>
      <c r="B22" s="232" t="s">
        <v>1249</v>
      </c>
      <c r="C22" s="236">
        <v>0.75</v>
      </c>
      <c r="D22" s="243"/>
      <c r="E22" s="243"/>
      <c r="F22" s="236"/>
      <c r="G22" s="236"/>
      <c r="H22" s="236"/>
      <c r="I22" s="236"/>
    </row>
    <row r="23" spans="1:9" x14ac:dyDescent="0.25">
      <c r="A23" s="233" t="s">
        <v>1212</v>
      </c>
      <c r="B23" s="237" t="s">
        <v>1249</v>
      </c>
      <c r="C23" s="234">
        <v>0.85</v>
      </c>
      <c r="D23" s="244"/>
      <c r="E23" s="244"/>
      <c r="F23" s="234"/>
      <c r="G23" s="234"/>
      <c r="H23" s="234"/>
      <c r="I23" s="234"/>
    </row>
    <row r="24" spans="1:9" x14ac:dyDescent="0.25">
      <c r="A24" s="231" t="s">
        <v>1248</v>
      </c>
      <c r="B24" s="232" t="s">
        <v>1249</v>
      </c>
      <c r="C24" s="236">
        <v>0.9</v>
      </c>
      <c r="D24" s="243"/>
      <c r="E24" s="243"/>
      <c r="F24" s="236"/>
      <c r="G24" s="236"/>
      <c r="H24" s="236"/>
      <c r="I24" s="236"/>
    </row>
    <row r="25" spans="1:9" x14ac:dyDescent="0.25">
      <c r="A25" s="233" t="s">
        <v>1213</v>
      </c>
      <c r="B25" s="237" t="s">
        <v>1249</v>
      </c>
      <c r="C25" s="234">
        <v>0.45</v>
      </c>
      <c r="D25" s="244"/>
      <c r="E25" s="244"/>
      <c r="F25" s="234"/>
      <c r="G25" s="234"/>
      <c r="H25" s="234"/>
      <c r="I25" s="234"/>
    </row>
    <row r="26" spans="1:9" x14ac:dyDescent="0.25">
      <c r="A26" s="231" t="s">
        <v>1252</v>
      </c>
      <c r="B26" s="236">
        <v>0.63</v>
      </c>
      <c r="C26" s="236">
        <v>0.85</v>
      </c>
      <c r="D26" s="243"/>
      <c r="E26" s="243"/>
      <c r="F26" s="236"/>
      <c r="G26" s="236"/>
      <c r="H26" s="236"/>
      <c r="I26" s="236"/>
    </row>
    <row r="27" spans="1:9" x14ac:dyDescent="0.25">
      <c r="A27" s="233" t="s">
        <v>1233</v>
      </c>
      <c r="B27" s="234">
        <v>0</v>
      </c>
      <c r="C27" s="234">
        <v>0.6</v>
      </c>
      <c r="D27" s="244"/>
      <c r="E27" s="244"/>
      <c r="F27" s="234"/>
      <c r="G27" s="234"/>
      <c r="H27" s="234"/>
      <c r="I27" s="234"/>
    </row>
    <row r="28" spans="1:9" ht="30" x14ac:dyDescent="0.25">
      <c r="A28" s="231" t="s">
        <v>1215</v>
      </c>
      <c r="B28" s="232" t="s">
        <v>1249</v>
      </c>
      <c r="C28" s="236">
        <v>0.5</v>
      </c>
      <c r="D28" s="243"/>
      <c r="E28" s="243"/>
      <c r="F28" s="236"/>
      <c r="G28" s="236"/>
      <c r="H28" s="236"/>
      <c r="I28" s="236"/>
    </row>
    <row r="29" spans="1:9" x14ac:dyDescent="0.25">
      <c r="A29" s="233" t="s">
        <v>1219</v>
      </c>
      <c r="B29" s="237" t="s">
        <v>1249</v>
      </c>
      <c r="C29" s="234">
        <v>0.55000000000000004</v>
      </c>
      <c r="D29" s="244"/>
      <c r="E29" s="244"/>
      <c r="F29" s="234"/>
      <c r="G29" s="234"/>
      <c r="H29" s="234"/>
      <c r="I29" s="234"/>
    </row>
    <row r="30" spans="1:9" ht="30" x14ac:dyDescent="0.25">
      <c r="A30" s="231" t="s">
        <v>1216</v>
      </c>
      <c r="B30" s="232" t="s">
        <v>1249</v>
      </c>
      <c r="C30" s="236">
        <v>0.65</v>
      </c>
      <c r="D30" s="243"/>
      <c r="E30" s="243"/>
      <c r="F30" s="236"/>
      <c r="G30" s="236"/>
      <c r="H30" s="236"/>
      <c r="I30" s="236"/>
    </row>
    <row r="31" spans="1:9" x14ac:dyDescent="0.25">
      <c r="A31" s="233" t="s">
        <v>1217</v>
      </c>
      <c r="B31" s="237">
        <v>0</v>
      </c>
      <c r="C31" s="237">
        <v>4</v>
      </c>
      <c r="D31" s="233"/>
      <c r="E31" s="233"/>
      <c r="F31" s="237"/>
      <c r="G31" s="237"/>
      <c r="H31" s="237"/>
      <c r="I31" s="237"/>
    </row>
    <row r="32" spans="1:9" x14ac:dyDescent="0.25">
      <c r="A32" s="231" t="s">
        <v>1218</v>
      </c>
      <c r="B32" s="232" t="s">
        <v>1249</v>
      </c>
      <c r="C32" s="232" t="s">
        <v>1260</v>
      </c>
      <c r="D32" s="231"/>
      <c r="E32" s="231"/>
      <c r="F32" s="232"/>
      <c r="G32" s="232"/>
      <c r="H32" s="232"/>
      <c r="I32" s="232"/>
    </row>
    <row r="33" spans="1:9" x14ac:dyDescent="0.25">
      <c r="A33" s="233" t="s">
        <v>1220</v>
      </c>
      <c r="B33" s="237">
        <v>0</v>
      </c>
      <c r="C33" s="234">
        <v>0.3</v>
      </c>
      <c r="D33" s="244"/>
      <c r="E33" s="244"/>
      <c r="F33" s="234"/>
      <c r="G33" s="234"/>
      <c r="H33" s="234"/>
      <c r="I33" s="234"/>
    </row>
    <row r="34" spans="1:9" x14ac:dyDescent="0.25">
      <c r="A34" s="231" t="s">
        <v>1221</v>
      </c>
      <c r="B34" s="232">
        <v>0</v>
      </c>
      <c r="C34" s="236">
        <v>0.5</v>
      </c>
      <c r="D34" s="243"/>
      <c r="E34" s="243"/>
      <c r="F34" s="236"/>
      <c r="G34" s="236"/>
      <c r="H34" s="236"/>
      <c r="I34" s="236"/>
    </row>
    <row r="35" spans="1:9" x14ac:dyDescent="0.25">
      <c r="A35" s="233" t="s">
        <v>1223</v>
      </c>
      <c r="B35" s="238">
        <v>2.8000000000000001E-2</v>
      </c>
      <c r="C35" s="234">
        <v>0.152</v>
      </c>
      <c r="D35" s="244"/>
      <c r="E35" s="244"/>
      <c r="F35" s="234"/>
      <c r="G35" s="234"/>
      <c r="H35" s="234"/>
      <c r="I35" s="234"/>
    </row>
    <row r="36" spans="1:9" x14ac:dyDescent="0.25">
      <c r="A36" s="231" t="s">
        <v>1224</v>
      </c>
      <c r="B36" s="232" t="s">
        <v>1249</v>
      </c>
      <c r="C36" s="236">
        <v>0.85</v>
      </c>
      <c r="D36" s="243"/>
      <c r="E36" s="243"/>
      <c r="F36" s="236"/>
      <c r="G36" s="236"/>
      <c r="H36" s="236"/>
      <c r="I36" s="236"/>
    </row>
    <row r="37" spans="1:9" x14ac:dyDescent="0.25">
      <c r="A37" s="233" t="s">
        <v>1225</v>
      </c>
      <c r="B37" s="237" t="s">
        <v>1249</v>
      </c>
      <c r="C37" s="234">
        <v>0.65</v>
      </c>
      <c r="D37" s="244"/>
      <c r="E37" s="244"/>
      <c r="F37" s="234"/>
      <c r="G37" s="234"/>
      <c r="H37" s="234"/>
      <c r="I37" s="234"/>
    </row>
    <row r="38" spans="1:9" x14ac:dyDescent="0.25">
      <c r="A38" s="231" t="s">
        <v>1226</v>
      </c>
      <c r="B38" s="232" t="s">
        <v>1249</v>
      </c>
      <c r="C38" s="236">
        <v>0.5</v>
      </c>
      <c r="D38" s="243"/>
      <c r="E38" s="243"/>
      <c r="F38" s="236"/>
      <c r="G38" s="236"/>
      <c r="H38" s="236"/>
      <c r="I38" s="236"/>
    </row>
    <row r="39" spans="1:9" ht="30" x14ac:dyDescent="0.25">
      <c r="A39" s="233" t="s">
        <v>1227</v>
      </c>
      <c r="B39" s="237" t="s">
        <v>1249</v>
      </c>
      <c r="C39" s="234">
        <v>0.3</v>
      </c>
      <c r="D39" s="244"/>
      <c r="E39" s="244"/>
      <c r="F39" s="234"/>
      <c r="G39" s="234"/>
      <c r="H39" s="234"/>
      <c r="I39" s="234"/>
    </row>
    <row r="40" spans="1:9" x14ac:dyDescent="0.25">
      <c r="A40" s="231" t="s">
        <v>1228</v>
      </c>
      <c r="B40" s="232" t="s">
        <v>1249</v>
      </c>
      <c r="C40" s="236">
        <v>0.35</v>
      </c>
      <c r="D40" s="243"/>
      <c r="E40" s="243"/>
      <c r="F40" s="236"/>
      <c r="G40" s="236"/>
      <c r="H40" s="236"/>
      <c r="I40" s="236"/>
    </row>
    <row r="41" spans="1:9" ht="30" x14ac:dyDescent="0.25">
      <c r="A41" s="233" t="s">
        <v>1234</v>
      </c>
      <c r="B41" s="237" t="s">
        <v>1249</v>
      </c>
      <c r="C41" s="234">
        <v>0.6</v>
      </c>
      <c r="D41" s="244"/>
      <c r="E41" s="244"/>
      <c r="F41" s="234"/>
      <c r="G41" s="234"/>
      <c r="H41" s="234"/>
      <c r="I41" s="234"/>
    </row>
    <row r="42" spans="1:9" x14ac:dyDescent="0.25">
      <c r="A42" s="231" t="s">
        <v>1235</v>
      </c>
      <c r="B42" s="232" t="s">
        <v>1249</v>
      </c>
      <c r="C42" s="236">
        <v>0.85</v>
      </c>
      <c r="D42" s="243"/>
      <c r="E42" s="243"/>
      <c r="F42" s="236"/>
      <c r="G42" s="236"/>
      <c r="H42" s="236"/>
      <c r="I42" s="236"/>
    </row>
    <row r="43" spans="1:9" x14ac:dyDescent="0.25">
      <c r="A43" s="233" t="s">
        <v>1237</v>
      </c>
      <c r="B43" s="234">
        <v>0.85</v>
      </c>
      <c r="C43" s="234">
        <v>0.9</v>
      </c>
      <c r="D43" s="244"/>
      <c r="E43" s="244"/>
      <c r="F43" s="234"/>
      <c r="G43" s="234"/>
      <c r="H43" s="234"/>
      <c r="I43" s="234"/>
    </row>
    <row r="44" spans="1:9" x14ac:dyDescent="0.25">
      <c r="A44" s="231" t="s">
        <v>1236</v>
      </c>
      <c r="B44" s="232" t="s">
        <v>1249</v>
      </c>
      <c r="C44" s="236">
        <v>1</v>
      </c>
      <c r="D44" s="243"/>
      <c r="E44" s="243"/>
      <c r="F44" s="236"/>
      <c r="G44" s="236"/>
      <c r="H44" s="236"/>
      <c r="I44" s="236"/>
    </row>
    <row r="45" spans="1:9" x14ac:dyDescent="0.25">
      <c r="A45" s="233" t="s">
        <v>1239</v>
      </c>
      <c r="B45" s="237" t="s">
        <v>1249</v>
      </c>
      <c r="C45" s="237" t="s">
        <v>1261</v>
      </c>
      <c r="D45" s="233"/>
      <c r="E45" s="233"/>
      <c r="F45" s="237"/>
      <c r="G45" s="237"/>
      <c r="H45" s="237"/>
      <c r="I45" s="237"/>
    </row>
    <row r="46" spans="1:9" x14ac:dyDescent="0.25">
      <c r="A46" s="231" t="s">
        <v>1257</v>
      </c>
      <c r="B46" s="232" t="s">
        <v>1249</v>
      </c>
      <c r="C46" s="236">
        <v>0.75</v>
      </c>
      <c r="D46" s="243"/>
      <c r="E46" s="243"/>
      <c r="F46" s="236"/>
      <c r="G46" s="236"/>
      <c r="H46" s="236"/>
      <c r="I46" s="236"/>
    </row>
    <row r="47" spans="1:9" x14ac:dyDescent="0.25">
      <c r="A47" s="233" t="s">
        <v>1240</v>
      </c>
      <c r="B47" s="237" t="s">
        <v>1249</v>
      </c>
      <c r="C47" s="234">
        <v>0.6</v>
      </c>
      <c r="D47" s="244"/>
      <c r="E47" s="244"/>
      <c r="F47" s="234"/>
      <c r="G47" s="234"/>
      <c r="H47" s="234"/>
      <c r="I47" s="234"/>
    </row>
    <row r="48" spans="1:9" x14ac:dyDescent="0.25">
      <c r="A48" s="231" t="s">
        <v>1241</v>
      </c>
      <c r="B48" s="232" t="s">
        <v>1249</v>
      </c>
      <c r="C48" s="236">
        <v>1</v>
      </c>
      <c r="D48" s="243"/>
      <c r="E48" s="243"/>
      <c r="F48" s="236"/>
      <c r="G48" s="236"/>
      <c r="H48" s="236"/>
      <c r="I48" s="236"/>
    </row>
    <row r="49" spans="1:9" ht="30" x14ac:dyDescent="0.25">
      <c r="A49" s="233" t="s">
        <v>1242</v>
      </c>
      <c r="B49" s="237" t="s">
        <v>1249</v>
      </c>
      <c r="C49" s="234">
        <v>0.35</v>
      </c>
      <c r="D49" s="244"/>
      <c r="E49" s="244"/>
      <c r="F49" s="234"/>
      <c r="G49" s="234"/>
      <c r="H49" s="234"/>
      <c r="I49" s="234"/>
    </row>
    <row r="50" spans="1:9" x14ac:dyDescent="0.25">
      <c r="A50" s="231" t="s">
        <v>1243</v>
      </c>
      <c r="B50" s="232" t="s">
        <v>1249</v>
      </c>
      <c r="C50" s="236">
        <v>0.85</v>
      </c>
      <c r="D50" s="243"/>
      <c r="E50" s="243"/>
      <c r="F50" s="236"/>
      <c r="G50" s="236"/>
      <c r="H50" s="236"/>
      <c r="I50" s="236"/>
    </row>
    <row r="51" spans="1:9" x14ac:dyDescent="0.25">
      <c r="A51" s="233" t="s">
        <v>1230</v>
      </c>
      <c r="B51" s="237" t="s">
        <v>1249</v>
      </c>
      <c r="C51" s="234">
        <v>0.8</v>
      </c>
      <c r="D51" s="244"/>
      <c r="E51" s="244"/>
      <c r="F51" s="234"/>
      <c r="G51" s="234"/>
      <c r="H51" s="234"/>
      <c r="I51" s="234"/>
    </row>
    <row r="52" spans="1:9" x14ac:dyDescent="0.25">
      <c r="A52" s="231" t="s">
        <v>1231</v>
      </c>
      <c r="B52" s="232" t="s">
        <v>1249</v>
      </c>
      <c r="C52" s="236">
        <v>0.75</v>
      </c>
      <c r="D52" s="243"/>
      <c r="E52" s="243"/>
      <c r="F52" s="236"/>
      <c r="G52" s="236"/>
      <c r="H52" s="236"/>
      <c r="I52" s="236"/>
    </row>
    <row r="53" spans="1:9" ht="30" x14ac:dyDescent="0.25">
      <c r="A53" s="233" t="s">
        <v>1222</v>
      </c>
      <c r="B53" s="237" t="s">
        <v>1249</v>
      </c>
      <c r="C53" s="234">
        <v>0.8</v>
      </c>
      <c r="D53" s="244"/>
      <c r="E53" s="244"/>
      <c r="F53" s="234"/>
      <c r="G53" s="234"/>
      <c r="H53" s="234"/>
      <c r="I53" s="234"/>
    </row>
    <row r="54" spans="1:9" x14ac:dyDescent="0.25">
      <c r="A54" s="231" t="s">
        <v>1255</v>
      </c>
      <c r="B54" s="232" t="s">
        <v>1249</v>
      </c>
      <c r="C54" s="236">
        <v>0.9</v>
      </c>
      <c r="D54" s="243"/>
      <c r="E54" s="243"/>
      <c r="F54" s="236"/>
      <c r="G54" s="236"/>
      <c r="H54" s="236"/>
      <c r="I54" s="236"/>
    </row>
    <row r="55" spans="1:9" ht="30" x14ac:dyDescent="0.25">
      <c r="A55" s="233" t="s">
        <v>1229</v>
      </c>
      <c r="B55" s="237" t="s">
        <v>1249</v>
      </c>
      <c r="C55" s="234">
        <v>0.75</v>
      </c>
      <c r="D55" s="244"/>
      <c r="E55" s="244"/>
      <c r="F55" s="234"/>
      <c r="G55" s="234"/>
      <c r="H55" s="234"/>
      <c r="I55" s="234"/>
    </row>
    <row r="56" spans="1:9" x14ac:dyDescent="0.25">
      <c r="A56" s="231" t="s">
        <v>1253</v>
      </c>
      <c r="B56" s="236">
        <v>0.53</v>
      </c>
      <c r="C56" s="236">
        <v>0.7</v>
      </c>
      <c r="D56" s="243"/>
      <c r="E56" s="243"/>
      <c r="F56" s="236"/>
      <c r="G56" s="236"/>
      <c r="H56" s="236"/>
      <c r="I56" s="236"/>
    </row>
    <row r="57" spans="1:9" x14ac:dyDescent="0.25">
      <c r="A57" s="233" t="s">
        <v>1254</v>
      </c>
      <c r="B57" s="234">
        <v>0.42</v>
      </c>
      <c r="C57" s="234">
        <v>0.6</v>
      </c>
      <c r="D57" s="244"/>
      <c r="E57" s="244"/>
      <c r="F57" s="234"/>
      <c r="G57" s="234"/>
      <c r="H57" s="234"/>
      <c r="I57" s="234"/>
    </row>
    <row r="58" spans="1:9" x14ac:dyDescent="0.25">
      <c r="A58" s="231" t="s">
        <v>1238</v>
      </c>
      <c r="B58" s="232">
        <v>1</v>
      </c>
      <c r="C58" s="232">
        <v>2</v>
      </c>
      <c r="D58" s="231"/>
      <c r="E58" s="231"/>
      <c r="F58" s="232"/>
      <c r="G58" s="232"/>
      <c r="H58" s="232"/>
      <c r="I58" s="232"/>
    </row>
  </sheetData>
  <mergeCells count="6">
    <mergeCell ref="F2:I2"/>
    <mergeCell ref="A2:A3"/>
    <mergeCell ref="B2:B3"/>
    <mergeCell ref="C2:C3"/>
    <mergeCell ref="D2:D3"/>
    <mergeCell ref="E2:E3"/>
  </mergeCells>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Y197"/>
  <sheetViews>
    <sheetView topLeftCell="A130" zoomScaleNormal="100" workbookViewId="0">
      <selection activeCell="B9" sqref="B9:C156"/>
    </sheetView>
  </sheetViews>
  <sheetFormatPr baseColWidth="10" defaultColWidth="9.140625" defaultRowHeight="15" x14ac:dyDescent="0.25"/>
  <cols>
    <col min="1" max="2" width="24.140625" style="3" customWidth="1"/>
    <col min="3" max="3" width="13.85546875" style="3" bestFit="1" customWidth="1"/>
    <col min="4" max="4" width="13.85546875" style="3" customWidth="1"/>
    <col min="5" max="5" width="22.140625" style="3" customWidth="1"/>
    <col min="6" max="6" width="20.5703125" style="3" customWidth="1"/>
    <col min="7" max="7" width="16.85546875" style="3" customWidth="1"/>
    <col min="8" max="8" width="15.28515625" style="3" customWidth="1"/>
    <col min="9" max="9" width="16.140625" style="3" customWidth="1"/>
    <col min="10" max="10" width="18.85546875" style="3" customWidth="1"/>
    <col min="11" max="11" width="18.7109375" style="3" customWidth="1"/>
    <col min="12" max="13" width="9.140625" style="5" customWidth="1"/>
    <col min="14" max="14" width="19.140625" style="5" bestFit="1" customWidth="1"/>
    <col min="15" max="15" width="24.140625" style="5" bestFit="1" customWidth="1"/>
    <col min="16" max="16" width="9.140625" style="5" customWidth="1"/>
    <col min="17" max="24" width="9.140625" style="4" customWidth="1"/>
    <col min="25" max="25" width="9.140625" customWidth="1"/>
    <col min="26" max="16384" width="9.140625" style="2"/>
  </cols>
  <sheetData>
    <row r="1" spans="1:25" s="225" customFormat="1" x14ac:dyDescent="0.25">
      <c r="A1" s="222" t="s">
        <v>1002</v>
      </c>
      <c r="B1" s="222"/>
      <c r="C1" s="222" t="s">
        <v>1003</v>
      </c>
      <c r="D1" s="222"/>
      <c r="E1" s="222" t="s">
        <v>1119</v>
      </c>
      <c r="F1" s="222" t="s">
        <v>1002</v>
      </c>
      <c r="G1" s="223"/>
      <c r="H1" s="223"/>
      <c r="I1" s="224"/>
      <c r="J1" s="224"/>
      <c r="K1" s="224"/>
      <c r="Q1" s="4"/>
      <c r="R1" s="4"/>
      <c r="S1" s="4"/>
      <c r="T1" s="4"/>
      <c r="U1" s="4"/>
      <c r="V1" s="4"/>
      <c r="W1" s="4"/>
      <c r="X1" s="4"/>
      <c r="Y1" s="4"/>
    </row>
    <row r="2" spans="1:25" s="225" customFormat="1" x14ac:dyDescent="0.25">
      <c r="A2" s="5" t="s">
        <v>1122</v>
      </c>
      <c r="B2" s="5" t="s">
        <v>1174</v>
      </c>
      <c r="C2" s="5" t="s">
        <v>1001</v>
      </c>
      <c r="D2" s="5"/>
      <c r="E2" s="223" t="s">
        <v>77</v>
      </c>
      <c r="F2" s="5" t="s">
        <v>1122</v>
      </c>
      <c r="G2" s="223"/>
      <c r="H2" s="223"/>
      <c r="I2" s="224"/>
      <c r="J2" s="224"/>
      <c r="K2" s="224"/>
      <c r="Q2" s="4"/>
      <c r="R2" s="4"/>
      <c r="S2" s="4"/>
      <c r="T2" s="4"/>
      <c r="U2" s="4"/>
      <c r="V2" s="4"/>
      <c r="W2" s="4"/>
      <c r="X2" s="4"/>
      <c r="Y2" s="4"/>
    </row>
    <row r="3" spans="1:25" s="225" customFormat="1" x14ac:dyDescent="0.25">
      <c r="A3" s="5" t="s">
        <v>1139</v>
      </c>
      <c r="B3" s="5" t="s">
        <v>990</v>
      </c>
      <c r="C3" s="5" t="s">
        <v>1000</v>
      </c>
      <c r="D3" s="5"/>
      <c r="E3" s="223" t="s">
        <v>77</v>
      </c>
      <c r="F3" s="5" t="s">
        <v>1123</v>
      </c>
      <c r="G3" s="223"/>
      <c r="H3" s="223"/>
      <c r="I3" s="224"/>
      <c r="J3" s="224"/>
      <c r="K3" s="224"/>
      <c r="Q3" s="4"/>
      <c r="R3" s="4"/>
      <c r="S3" s="4"/>
      <c r="T3" s="4"/>
      <c r="U3" s="4"/>
      <c r="V3" s="4"/>
      <c r="W3" s="4"/>
      <c r="X3" s="4"/>
      <c r="Y3" s="4"/>
    </row>
    <row r="4" spans="1:25" s="225" customFormat="1" x14ac:dyDescent="0.25">
      <c r="A4" s="5" t="s">
        <v>1139</v>
      </c>
      <c r="B4" s="5" t="s">
        <v>990</v>
      </c>
      <c r="C4" s="5" t="s">
        <v>999</v>
      </c>
      <c r="D4" s="5"/>
      <c r="E4" s="223" t="s">
        <v>77</v>
      </c>
      <c r="F4" s="5" t="s">
        <v>1124</v>
      </c>
      <c r="G4" s="223"/>
      <c r="H4" s="223"/>
      <c r="I4" s="224"/>
      <c r="J4" s="224"/>
      <c r="K4" s="224"/>
      <c r="Q4" s="4"/>
      <c r="R4" s="4"/>
      <c r="S4" s="4"/>
      <c r="T4" s="4"/>
      <c r="U4" s="4"/>
      <c r="V4" s="4"/>
      <c r="W4" s="4"/>
      <c r="X4" s="4"/>
      <c r="Y4" s="4"/>
    </row>
    <row r="5" spans="1:25" s="225" customFormat="1" x14ac:dyDescent="0.25">
      <c r="A5" s="5" t="s">
        <v>1139</v>
      </c>
      <c r="B5" s="5" t="s">
        <v>990</v>
      </c>
      <c r="C5" s="5" t="s">
        <v>998</v>
      </c>
      <c r="D5" s="5"/>
      <c r="E5" s="223" t="s">
        <v>78</v>
      </c>
      <c r="F5" s="5" t="s">
        <v>1125</v>
      </c>
      <c r="G5" s="223"/>
      <c r="H5" s="223"/>
      <c r="I5" s="224"/>
      <c r="J5" s="224"/>
      <c r="K5" s="224"/>
      <c r="Q5" s="4"/>
      <c r="R5" s="4"/>
      <c r="S5" s="4"/>
      <c r="T5" s="4"/>
      <c r="U5" s="4"/>
      <c r="V5" s="4"/>
      <c r="W5" s="4"/>
      <c r="X5" s="4"/>
      <c r="Y5" s="4"/>
    </row>
    <row r="6" spans="1:25" s="225" customFormat="1" x14ac:dyDescent="0.25">
      <c r="A6" s="5" t="s">
        <v>1139</v>
      </c>
      <c r="B6" s="5" t="s">
        <v>990</v>
      </c>
      <c r="C6" s="5" t="s">
        <v>997</v>
      </c>
      <c r="D6" s="5"/>
      <c r="E6" s="223" t="s">
        <v>78</v>
      </c>
      <c r="F6" s="5" t="s">
        <v>1149</v>
      </c>
      <c r="G6" s="223"/>
      <c r="H6" s="223"/>
      <c r="I6" s="224"/>
      <c r="J6" s="224"/>
      <c r="K6" s="224"/>
      <c r="Q6" s="4"/>
      <c r="R6" s="4"/>
      <c r="S6" s="4"/>
      <c r="T6" s="4"/>
      <c r="U6" s="4"/>
      <c r="V6" s="4"/>
      <c r="W6" s="4"/>
      <c r="X6" s="4"/>
      <c r="Y6" s="4"/>
    </row>
    <row r="7" spans="1:25" s="225" customFormat="1" x14ac:dyDescent="0.25">
      <c r="A7" s="5" t="s">
        <v>1139</v>
      </c>
      <c r="B7" s="5" t="s">
        <v>990</v>
      </c>
      <c r="C7" s="5" t="s">
        <v>996</v>
      </c>
      <c r="D7" s="5"/>
      <c r="E7" s="223" t="s">
        <v>78</v>
      </c>
      <c r="F7" s="5" t="s">
        <v>1150</v>
      </c>
      <c r="G7" s="223"/>
      <c r="H7" s="223"/>
      <c r="I7" s="224"/>
      <c r="J7" s="224"/>
      <c r="K7" s="224"/>
      <c r="Q7" s="4"/>
      <c r="R7" s="4"/>
      <c r="S7" s="4"/>
      <c r="T7" s="4"/>
      <c r="U7" s="4"/>
      <c r="V7" s="4"/>
      <c r="W7" s="4"/>
      <c r="X7" s="4"/>
      <c r="Y7" s="4"/>
    </row>
    <row r="8" spans="1:25" s="225" customFormat="1" x14ac:dyDescent="0.25">
      <c r="A8" s="5" t="s">
        <v>1139</v>
      </c>
      <c r="B8" s="5" t="s">
        <v>990</v>
      </c>
      <c r="C8" s="5" t="s">
        <v>995</v>
      </c>
      <c r="D8" s="5"/>
      <c r="E8" s="223" t="s">
        <v>79</v>
      </c>
      <c r="F8" s="5" t="s">
        <v>1126</v>
      </c>
      <c r="G8" s="223"/>
      <c r="H8" s="223"/>
      <c r="I8" s="224"/>
      <c r="J8" s="224"/>
      <c r="K8" s="224"/>
      <c r="Q8" s="4"/>
      <c r="R8" s="4"/>
      <c r="S8" s="4"/>
      <c r="T8" s="4"/>
      <c r="U8" s="4"/>
      <c r="V8" s="4"/>
      <c r="W8" s="4"/>
      <c r="X8" s="4"/>
      <c r="Y8" s="4"/>
    </row>
    <row r="9" spans="1:25" s="225" customFormat="1" x14ac:dyDescent="0.25">
      <c r="A9" s="5" t="s">
        <v>1139</v>
      </c>
      <c r="B9" s="5" t="s">
        <v>990</v>
      </c>
      <c r="C9" s="5" t="s">
        <v>994</v>
      </c>
      <c r="D9" s="5"/>
      <c r="E9" s="223" t="s">
        <v>79</v>
      </c>
      <c r="F9" s="5" t="s">
        <v>1127</v>
      </c>
      <c r="G9" s="223"/>
      <c r="H9" s="223"/>
      <c r="I9" s="224"/>
      <c r="J9" s="224"/>
      <c r="K9" s="224"/>
      <c r="Q9" s="4"/>
      <c r="R9" s="4"/>
      <c r="S9" s="4"/>
      <c r="T9" s="4"/>
      <c r="U9" s="4"/>
      <c r="V9" s="4"/>
      <c r="W9" s="4"/>
      <c r="X9" s="4"/>
      <c r="Y9" s="4"/>
    </row>
    <row r="10" spans="1:25" s="225" customFormat="1" x14ac:dyDescent="0.25">
      <c r="A10" s="5" t="s">
        <v>1139</v>
      </c>
      <c r="B10" s="5" t="s">
        <v>990</v>
      </c>
      <c r="C10" s="5" t="s">
        <v>993</v>
      </c>
      <c r="D10" s="5"/>
      <c r="E10" s="223" t="s">
        <v>79</v>
      </c>
      <c r="F10" s="5" t="s">
        <v>1128</v>
      </c>
      <c r="G10" s="223"/>
      <c r="H10" s="223"/>
      <c r="I10" s="224"/>
      <c r="J10" s="224"/>
      <c r="K10" s="224"/>
      <c r="Q10" s="4"/>
      <c r="R10" s="4"/>
      <c r="S10" s="4"/>
      <c r="T10" s="4"/>
      <c r="U10" s="4"/>
      <c r="V10" s="4"/>
      <c r="W10" s="4"/>
      <c r="X10" s="4"/>
      <c r="Y10" s="4"/>
    </row>
    <row r="11" spans="1:25" s="225" customFormat="1" x14ac:dyDescent="0.25">
      <c r="A11" s="5" t="s">
        <v>1139</v>
      </c>
      <c r="B11" s="5" t="s">
        <v>990</v>
      </c>
      <c r="C11" s="5" t="s">
        <v>991</v>
      </c>
      <c r="D11" s="5"/>
      <c r="E11" s="223" t="s">
        <v>80</v>
      </c>
      <c r="F11" s="5" t="s">
        <v>1129</v>
      </c>
      <c r="G11" s="223"/>
      <c r="H11" s="223"/>
      <c r="I11" s="224"/>
      <c r="J11" s="224"/>
      <c r="K11" s="224"/>
      <c r="Q11" s="4"/>
      <c r="R11" s="4"/>
      <c r="S11" s="4"/>
      <c r="T11" s="4"/>
      <c r="U11" s="4"/>
      <c r="V11" s="4"/>
      <c r="W11" s="4"/>
      <c r="X11" s="4"/>
      <c r="Y11" s="4"/>
    </row>
    <row r="12" spans="1:25" s="225" customFormat="1" x14ac:dyDescent="0.25">
      <c r="A12" s="5" t="s">
        <v>1139</v>
      </c>
      <c r="B12" s="5" t="s">
        <v>990</v>
      </c>
      <c r="C12" s="5" t="s">
        <v>989</v>
      </c>
      <c r="D12" s="5"/>
      <c r="E12" s="223" t="s">
        <v>80</v>
      </c>
      <c r="F12" s="5" t="s">
        <v>1130</v>
      </c>
      <c r="G12" s="223"/>
      <c r="H12" s="224"/>
      <c r="I12" s="224"/>
      <c r="J12" s="224"/>
      <c r="K12" s="224"/>
      <c r="Q12" s="4"/>
      <c r="R12" s="4"/>
      <c r="S12" s="4"/>
      <c r="T12" s="4"/>
      <c r="U12" s="4"/>
      <c r="V12" s="4"/>
      <c r="W12" s="4"/>
      <c r="X12" s="4"/>
      <c r="Y12" s="4"/>
    </row>
    <row r="13" spans="1:25" s="225" customFormat="1" x14ac:dyDescent="0.25">
      <c r="A13" s="5" t="s">
        <v>1131</v>
      </c>
      <c r="B13" s="5" t="s">
        <v>983</v>
      </c>
      <c r="C13" s="5" t="s">
        <v>988</v>
      </c>
      <c r="D13" s="5"/>
      <c r="E13" s="223" t="s">
        <v>80</v>
      </c>
      <c r="F13" s="5" t="s">
        <v>1147</v>
      </c>
      <c r="G13" s="223"/>
      <c r="H13" s="224"/>
      <c r="I13" s="224"/>
      <c r="J13" s="224"/>
      <c r="K13" s="224"/>
      <c r="Q13" s="4"/>
      <c r="R13" s="4"/>
      <c r="S13" s="4"/>
      <c r="T13" s="4"/>
      <c r="U13" s="4"/>
      <c r="V13" s="4"/>
      <c r="W13" s="4"/>
      <c r="X13" s="4"/>
      <c r="Y13" s="4"/>
    </row>
    <row r="14" spans="1:25" s="225" customFormat="1" x14ac:dyDescent="0.25">
      <c r="A14" s="5" t="s">
        <v>1131</v>
      </c>
      <c r="B14" s="5" t="s">
        <v>983</v>
      </c>
      <c r="C14" s="5" t="s">
        <v>986</v>
      </c>
      <c r="D14" s="5"/>
      <c r="E14" s="223" t="s">
        <v>80</v>
      </c>
      <c r="F14" s="5" t="s">
        <v>1148</v>
      </c>
      <c r="G14" s="223"/>
      <c r="H14" s="224"/>
      <c r="I14" s="224"/>
      <c r="J14" s="224"/>
      <c r="K14" s="224"/>
      <c r="Q14" s="4"/>
      <c r="R14" s="4"/>
      <c r="S14" s="4"/>
      <c r="T14" s="4"/>
      <c r="U14" s="4"/>
      <c r="V14" s="4"/>
      <c r="W14" s="4"/>
      <c r="X14" s="4"/>
      <c r="Y14" s="4"/>
    </row>
    <row r="15" spans="1:25" s="225" customFormat="1" x14ac:dyDescent="0.25">
      <c r="A15" s="5" t="s">
        <v>1131</v>
      </c>
      <c r="B15" s="5" t="s">
        <v>983</v>
      </c>
      <c r="C15" s="5" t="s">
        <v>985</v>
      </c>
      <c r="D15" s="5"/>
      <c r="E15" s="223" t="s">
        <v>81</v>
      </c>
      <c r="F15" s="5" t="s">
        <v>1131</v>
      </c>
      <c r="G15" s="223"/>
      <c r="H15" s="224"/>
      <c r="I15" s="224"/>
      <c r="J15" s="224"/>
      <c r="K15" s="224"/>
      <c r="Q15" s="4"/>
      <c r="R15" s="4"/>
      <c r="S15" s="4"/>
      <c r="T15" s="4"/>
      <c r="U15" s="4"/>
      <c r="V15" s="4"/>
      <c r="W15" s="4"/>
      <c r="X15" s="4"/>
      <c r="Y15" s="4"/>
    </row>
    <row r="16" spans="1:25" s="225" customFormat="1" x14ac:dyDescent="0.25">
      <c r="A16" s="5" t="s">
        <v>1131</v>
      </c>
      <c r="B16" s="5" t="s">
        <v>983</v>
      </c>
      <c r="C16" s="5" t="s">
        <v>984</v>
      </c>
      <c r="D16" s="5"/>
      <c r="E16" s="223" t="s">
        <v>81</v>
      </c>
      <c r="F16" s="5" t="s">
        <v>1132</v>
      </c>
      <c r="G16" s="223"/>
      <c r="H16" s="224"/>
      <c r="I16" s="224"/>
      <c r="J16" s="224"/>
      <c r="K16" s="224"/>
      <c r="Q16" s="4"/>
      <c r="R16" s="4"/>
      <c r="S16" s="4"/>
      <c r="T16" s="4"/>
      <c r="U16" s="4"/>
      <c r="V16" s="4"/>
      <c r="W16" s="4"/>
      <c r="X16" s="4"/>
      <c r="Y16" s="4"/>
    </row>
    <row r="17" spans="1:25" s="225" customFormat="1" x14ac:dyDescent="0.25">
      <c r="A17" s="5" t="s">
        <v>1131</v>
      </c>
      <c r="B17" s="5" t="s">
        <v>983</v>
      </c>
      <c r="C17" s="5" t="s">
        <v>982</v>
      </c>
      <c r="D17" s="5"/>
      <c r="E17" s="223" t="s">
        <v>81</v>
      </c>
      <c r="F17" s="5" t="s">
        <v>1133</v>
      </c>
      <c r="G17" s="223"/>
      <c r="H17" s="224"/>
      <c r="I17" s="224"/>
      <c r="J17" s="224"/>
      <c r="K17" s="224"/>
      <c r="Q17" s="4"/>
      <c r="R17" s="4"/>
      <c r="S17" s="4"/>
      <c r="T17" s="4"/>
      <c r="U17" s="4"/>
      <c r="V17" s="4"/>
      <c r="W17" s="4"/>
      <c r="X17" s="4"/>
      <c r="Y17" s="4"/>
    </row>
    <row r="18" spans="1:25" s="225" customFormat="1" x14ac:dyDescent="0.25">
      <c r="A18" s="5" t="s">
        <v>1132</v>
      </c>
      <c r="B18" s="5" t="s">
        <v>968</v>
      </c>
      <c r="C18" s="5" t="s">
        <v>981</v>
      </c>
      <c r="D18" s="5"/>
      <c r="E18" s="223" t="s">
        <v>81</v>
      </c>
      <c r="F18" s="5" t="s">
        <v>1134</v>
      </c>
      <c r="G18" s="223"/>
      <c r="H18" s="224"/>
      <c r="I18" s="224"/>
      <c r="J18" s="224"/>
      <c r="K18" s="224"/>
      <c r="Q18" s="4"/>
      <c r="R18" s="4"/>
      <c r="S18" s="4"/>
      <c r="T18" s="4"/>
      <c r="U18" s="4"/>
      <c r="V18" s="4"/>
      <c r="W18" s="4"/>
      <c r="X18" s="4"/>
      <c r="Y18" s="4"/>
    </row>
    <row r="19" spans="1:25" s="225" customFormat="1" x14ac:dyDescent="0.25">
      <c r="A19" s="5" t="s">
        <v>1132</v>
      </c>
      <c r="B19" s="5" t="s">
        <v>968</v>
      </c>
      <c r="C19" s="5" t="s">
        <v>980</v>
      </c>
      <c r="D19" s="5"/>
      <c r="E19" s="223" t="s">
        <v>82</v>
      </c>
      <c r="F19" s="5" t="s">
        <v>1135</v>
      </c>
      <c r="G19" s="223"/>
      <c r="H19" s="224"/>
      <c r="I19" s="224"/>
      <c r="J19" s="224"/>
      <c r="K19" s="224"/>
      <c r="Q19" s="4"/>
      <c r="R19" s="4"/>
      <c r="S19" s="4"/>
      <c r="T19" s="4"/>
      <c r="U19" s="4"/>
      <c r="V19" s="4"/>
      <c r="W19" s="4"/>
      <c r="X19" s="4"/>
      <c r="Y19" s="4"/>
    </row>
    <row r="20" spans="1:25" s="225" customFormat="1" x14ac:dyDescent="0.25">
      <c r="A20" s="5" t="s">
        <v>1132</v>
      </c>
      <c r="B20" s="5" t="s">
        <v>968</v>
      </c>
      <c r="C20" s="5" t="s">
        <v>978</v>
      </c>
      <c r="D20" s="5"/>
      <c r="E20" s="223" t="s">
        <v>82</v>
      </c>
      <c r="F20" s="5" t="s">
        <v>1136</v>
      </c>
      <c r="G20" s="223"/>
      <c r="H20" s="224"/>
      <c r="I20" s="224"/>
      <c r="J20" s="224"/>
      <c r="K20" s="224"/>
      <c r="Q20" s="4"/>
      <c r="R20" s="4"/>
      <c r="S20" s="4"/>
      <c r="T20" s="4"/>
      <c r="U20" s="4"/>
      <c r="V20" s="4"/>
      <c r="W20" s="4"/>
      <c r="X20" s="4"/>
      <c r="Y20" s="4"/>
    </row>
    <row r="21" spans="1:25" s="225" customFormat="1" x14ac:dyDescent="0.25">
      <c r="A21" s="5" t="s">
        <v>1132</v>
      </c>
      <c r="B21" s="5" t="s">
        <v>968</v>
      </c>
      <c r="C21" s="5" t="s">
        <v>977</v>
      </c>
      <c r="D21" s="5"/>
      <c r="E21" s="223" t="s">
        <v>82</v>
      </c>
      <c r="F21" s="5" t="s">
        <v>1137</v>
      </c>
      <c r="G21" s="223"/>
      <c r="H21" s="224"/>
      <c r="I21" s="224"/>
      <c r="J21" s="224"/>
      <c r="K21" s="224"/>
      <c r="Q21" s="4"/>
      <c r="R21" s="4"/>
      <c r="S21" s="4"/>
      <c r="T21" s="4"/>
      <c r="U21" s="4"/>
      <c r="V21" s="4"/>
      <c r="W21" s="4"/>
      <c r="X21" s="4"/>
      <c r="Y21" s="4"/>
    </row>
    <row r="22" spans="1:25" s="225" customFormat="1" x14ac:dyDescent="0.25">
      <c r="A22" s="5" t="s">
        <v>1132</v>
      </c>
      <c r="B22" s="5" t="s">
        <v>968</v>
      </c>
      <c r="C22" s="5" t="s">
        <v>975</v>
      </c>
      <c r="D22" s="5"/>
      <c r="E22" s="223" t="s">
        <v>82</v>
      </c>
      <c r="F22" s="5" t="s">
        <v>1138</v>
      </c>
      <c r="G22" s="223"/>
      <c r="H22" s="224"/>
      <c r="I22" s="224"/>
      <c r="J22" s="224"/>
      <c r="K22" s="224"/>
      <c r="Q22" s="4"/>
      <c r="R22" s="4"/>
      <c r="S22" s="4"/>
      <c r="T22" s="4"/>
      <c r="U22" s="4"/>
      <c r="V22" s="4"/>
      <c r="W22" s="4"/>
      <c r="X22" s="4"/>
      <c r="Y22" s="4"/>
    </row>
    <row r="23" spans="1:25" s="225" customFormat="1" x14ac:dyDescent="0.25">
      <c r="A23" s="5" t="s">
        <v>1132</v>
      </c>
      <c r="B23" s="5" t="s">
        <v>968</v>
      </c>
      <c r="C23" s="5" t="s">
        <v>973</v>
      </c>
      <c r="D23" s="5"/>
      <c r="E23" s="223" t="s">
        <v>82</v>
      </c>
      <c r="F23" s="5" t="s">
        <v>1151</v>
      </c>
      <c r="G23" s="223"/>
      <c r="H23" s="224"/>
      <c r="I23" s="224"/>
      <c r="J23" s="224"/>
      <c r="K23" s="224"/>
      <c r="Q23" s="4"/>
      <c r="R23" s="4"/>
      <c r="S23" s="4"/>
      <c r="T23" s="4"/>
      <c r="U23" s="4"/>
      <c r="V23" s="4"/>
      <c r="W23" s="4"/>
      <c r="X23" s="4"/>
      <c r="Y23" s="4"/>
    </row>
    <row r="24" spans="1:25" s="225" customFormat="1" x14ac:dyDescent="0.25">
      <c r="A24" s="5" t="s">
        <v>1132</v>
      </c>
      <c r="B24" s="5" t="s">
        <v>968</v>
      </c>
      <c r="C24" s="5" t="s">
        <v>972</v>
      </c>
      <c r="D24" s="5"/>
      <c r="E24" s="223" t="s">
        <v>83</v>
      </c>
      <c r="F24" s="5" t="s">
        <v>1139</v>
      </c>
      <c r="G24" s="223"/>
      <c r="H24" s="224"/>
      <c r="I24" s="224"/>
      <c r="J24" s="224"/>
      <c r="K24" s="224"/>
      <c r="Q24" s="4"/>
      <c r="R24" s="4"/>
      <c r="S24" s="4"/>
      <c r="T24" s="4"/>
      <c r="U24" s="4"/>
      <c r="V24" s="4"/>
      <c r="W24" s="4"/>
      <c r="X24" s="4"/>
      <c r="Y24" s="4"/>
    </row>
    <row r="25" spans="1:25" s="225" customFormat="1" x14ac:dyDescent="0.25">
      <c r="A25" s="5" t="s">
        <v>1132</v>
      </c>
      <c r="B25" s="5" t="s">
        <v>968</v>
      </c>
      <c r="C25" s="5" t="s">
        <v>971</v>
      </c>
      <c r="D25" s="5"/>
      <c r="E25" s="223" t="s">
        <v>83</v>
      </c>
      <c r="F25" s="5" t="s">
        <v>1146</v>
      </c>
      <c r="G25" s="223"/>
      <c r="H25" s="224"/>
      <c r="I25" s="224"/>
      <c r="J25" s="224"/>
      <c r="K25" s="224"/>
      <c r="Q25" s="4"/>
      <c r="R25" s="4"/>
      <c r="S25" s="4"/>
      <c r="T25" s="4"/>
      <c r="U25" s="4"/>
      <c r="V25" s="4"/>
      <c r="W25" s="4"/>
      <c r="X25" s="4"/>
      <c r="Y25" s="4"/>
    </row>
    <row r="26" spans="1:25" s="225" customFormat="1" x14ac:dyDescent="0.25">
      <c r="A26" s="5" t="s">
        <v>1132</v>
      </c>
      <c r="B26" s="5" t="s">
        <v>968</v>
      </c>
      <c r="C26" s="5" t="s">
        <v>970</v>
      </c>
      <c r="D26" s="5"/>
      <c r="E26" s="223" t="s">
        <v>83</v>
      </c>
      <c r="F26" s="5" t="s">
        <v>1140</v>
      </c>
      <c r="G26" s="223"/>
      <c r="H26" s="224"/>
      <c r="I26" s="224"/>
      <c r="J26" s="224"/>
      <c r="K26" s="224"/>
      <c r="Q26" s="4"/>
      <c r="R26" s="4"/>
      <c r="S26" s="4"/>
      <c r="T26" s="4"/>
      <c r="U26" s="4"/>
      <c r="V26" s="4"/>
      <c r="W26" s="4"/>
      <c r="X26" s="4"/>
      <c r="Y26" s="4"/>
    </row>
    <row r="27" spans="1:25" s="225" customFormat="1" x14ac:dyDescent="0.25">
      <c r="A27" s="5" t="s">
        <v>1132</v>
      </c>
      <c r="B27" s="5" t="s">
        <v>968</v>
      </c>
      <c r="C27" s="5" t="s">
        <v>969</v>
      </c>
      <c r="D27" s="5"/>
      <c r="E27" s="223" t="s">
        <v>84</v>
      </c>
      <c r="F27" s="5" t="s">
        <v>1145</v>
      </c>
      <c r="G27" s="223"/>
      <c r="H27" s="224"/>
      <c r="I27" s="224"/>
      <c r="J27" s="224"/>
      <c r="K27" s="224"/>
      <c r="Q27" s="4"/>
      <c r="R27" s="4"/>
      <c r="S27" s="4"/>
      <c r="T27" s="4"/>
      <c r="U27" s="4"/>
      <c r="V27" s="4"/>
      <c r="W27" s="4"/>
      <c r="X27" s="4"/>
      <c r="Y27" s="4"/>
    </row>
    <row r="28" spans="1:25" s="225" customFormat="1" x14ac:dyDescent="0.25">
      <c r="A28" s="5" t="s">
        <v>1132</v>
      </c>
      <c r="B28" s="5" t="s">
        <v>968</v>
      </c>
      <c r="C28" s="5" t="s">
        <v>967</v>
      </c>
      <c r="D28" s="5"/>
      <c r="E28" s="223" t="s">
        <v>84</v>
      </c>
      <c r="F28" s="5" t="s">
        <v>1141</v>
      </c>
      <c r="G28" s="223"/>
      <c r="H28" s="224"/>
      <c r="I28" s="224"/>
      <c r="J28" s="224"/>
      <c r="K28" s="224"/>
      <c r="Q28" s="4"/>
      <c r="R28" s="4"/>
      <c r="S28" s="4"/>
      <c r="T28" s="4"/>
      <c r="U28" s="4"/>
      <c r="V28" s="4"/>
      <c r="W28" s="4"/>
      <c r="X28" s="4"/>
      <c r="Y28" s="4"/>
    </row>
    <row r="29" spans="1:25" s="225" customFormat="1" x14ac:dyDescent="0.25">
      <c r="A29" s="5" t="s">
        <v>1145</v>
      </c>
      <c r="B29" s="5" t="s">
        <v>1154</v>
      </c>
      <c r="C29" s="5" t="s">
        <v>966</v>
      </c>
      <c r="D29" s="5"/>
      <c r="E29" s="223" t="s">
        <v>84</v>
      </c>
      <c r="F29" s="5" t="s">
        <v>1153</v>
      </c>
      <c r="G29" s="223"/>
      <c r="H29" s="224"/>
      <c r="I29" s="224"/>
      <c r="J29" s="224"/>
      <c r="K29" s="224"/>
      <c r="Q29" s="4"/>
      <c r="R29" s="4"/>
      <c r="S29" s="4"/>
      <c r="T29" s="4"/>
      <c r="U29" s="4"/>
      <c r="V29" s="4"/>
      <c r="W29" s="4"/>
      <c r="X29" s="4"/>
      <c r="Y29" s="4"/>
    </row>
    <row r="30" spans="1:25" s="225" customFormat="1" x14ac:dyDescent="0.25">
      <c r="A30" s="5" t="s">
        <v>1145</v>
      </c>
      <c r="B30" s="5" t="s">
        <v>1154</v>
      </c>
      <c r="C30" s="5" t="s">
        <v>965</v>
      </c>
      <c r="D30" s="5"/>
      <c r="E30" s="223" t="s">
        <v>84</v>
      </c>
      <c r="F30" s="5" t="s">
        <v>1142</v>
      </c>
      <c r="G30" s="223"/>
      <c r="H30" s="224"/>
      <c r="I30" s="224"/>
      <c r="J30" s="224"/>
      <c r="K30" s="224"/>
      <c r="Q30" s="4"/>
      <c r="R30" s="4"/>
      <c r="S30" s="4"/>
      <c r="T30" s="4"/>
      <c r="U30" s="4"/>
      <c r="V30" s="4"/>
      <c r="W30" s="4"/>
      <c r="X30" s="4"/>
      <c r="Y30" s="4"/>
    </row>
    <row r="31" spans="1:25" s="225" customFormat="1" x14ac:dyDescent="0.25">
      <c r="A31" s="5" t="s">
        <v>1145</v>
      </c>
      <c r="B31" s="5" t="s">
        <v>1154</v>
      </c>
      <c r="C31" s="5" t="s">
        <v>963</v>
      </c>
      <c r="D31" s="5"/>
      <c r="E31" s="223" t="s">
        <v>85</v>
      </c>
      <c r="F31" s="5" t="s">
        <v>1143</v>
      </c>
      <c r="G31" s="223"/>
      <c r="H31" s="224"/>
      <c r="I31" s="224"/>
      <c r="J31" s="224"/>
      <c r="K31" s="224"/>
      <c r="Q31" s="4"/>
      <c r="R31" s="4"/>
      <c r="S31" s="4"/>
      <c r="T31" s="4"/>
      <c r="U31" s="4"/>
      <c r="V31" s="4"/>
      <c r="W31" s="4"/>
      <c r="X31" s="4"/>
      <c r="Y31" s="4"/>
    </row>
    <row r="32" spans="1:25" s="225" customFormat="1" x14ac:dyDescent="0.25">
      <c r="A32" s="5" t="s">
        <v>1145</v>
      </c>
      <c r="B32" s="5" t="s">
        <v>1154</v>
      </c>
      <c r="C32" s="5" t="s">
        <v>962</v>
      </c>
      <c r="D32" s="5"/>
      <c r="E32" s="223" t="s">
        <v>85</v>
      </c>
      <c r="F32" s="5" t="s">
        <v>1144</v>
      </c>
      <c r="G32" s="223"/>
      <c r="H32" s="224"/>
      <c r="I32" s="224"/>
      <c r="J32" s="224"/>
      <c r="K32" s="224"/>
      <c r="Q32" s="4"/>
      <c r="R32" s="4"/>
      <c r="S32" s="4"/>
      <c r="T32" s="4"/>
      <c r="U32" s="4"/>
      <c r="V32" s="4"/>
      <c r="W32" s="4"/>
      <c r="X32" s="4"/>
      <c r="Y32" s="4"/>
    </row>
    <row r="33" spans="1:25" s="225" customFormat="1" x14ac:dyDescent="0.25">
      <c r="A33" s="5" t="s">
        <v>1145</v>
      </c>
      <c r="B33" s="5" t="s">
        <v>1154</v>
      </c>
      <c r="C33" s="5" t="s">
        <v>961</v>
      </c>
      <c r="D33" s="5"/>
      <c r="E33" s="223" t="s">
        <v>85</v>
      </c>
      <c r="F33" s="5" t="s">
        <v>1152</v>
      </c>
      <c r="G33" s="223"/>
      <c r="H33" s="224"/>
      <c r="I33" s="224"/>
      <c r="J33" s="224"/>
      <c r="K33" s="224"/>
      <c r="Q33" s="4"/>
      <c r="R33" s="4"/>
      <c r="S33" s="4"/>
      <c r="T33" s="4"/>
      <c r="U33" s="4"/>
      <c r="V33" s="4"/>
      <c r="W33" s="4"/>
      <c r="X33" s="4"/>
      <c r="Y33" s="4"/>
    </row>
    <row r="34" spans="1:25" s="225" customFormat="1" x14ac:dyDescent="0.25">
      <c r="A34" s="5" t="s">
        <v>1129</v>
      </c>
      <c r="B34" s="5" t="s">
        <v>953</v>
      </c>
      <c r="C34" s="5" t="s">
        <v>959</v>
      </c>
      <c r="D34" s="5"/>
      <c r="E34" s="5"/>
      <c r="F34" s="5"/>
      <c r="G34" s="223"/>
      <c r="H34" s="224"/>
      <c r="I34" s="224"/>
      <c r="J34" s="224"/>
      <c r="K34" s="224"/>
      <c r="Q34" s="4"/>
      <c r="R34" s="4"/>
      <c r="S34" s="4"/>
      <c r="T34" s="4"/>
      <c r="U34" s="4"/>
      <c r="V34" s="4"/>
      <c r="W34" s="4"/>
      <c r="X34" s="4"/>
      <c r="Y34" s="4"/>
    </row>
    <row r="35" spans="1:25" s="225" customFormat="1" x14ac:dyDescent="0.25">
      <c r="A35" s="5" t="s">
        <v>1129</v>
      </c>
      <c r="B35" s="5" t="s">
        <v>953</v>
      </c>
      <c r="C35" s="5" t="s">
        <v>958</v>
      </c>
      <c r="D35" s="5"/>
      <c r="E35" s="5"/>
      <c r="F35" s="5"/>
      <c r="G35" s="223"/>
      <c r="H35" s="224"/>
      <c r="I35" s="224"/>
      <c r="J35" s="224"/>
      <c r="K35" s="224"/>
      <c r="Q35" s="4"/>
      <c r="R35" s="4"/>
      <c r="S35" s="4"/>
      <c r="T35" s="4"/>
      <c r="U35" s="4"/>
      <c r="V35" s="4"/>
      <c r="W35" s="4"/>
      <c r="X35" s="4"/>
      <c r="Y35" s="4"/>
    </row>
    <row r="36" spans="1:25" s="225" customFormat="1" x14ac:dyDescent="0.25">
      <c r="A36" s="5" t="s">
        <v>1129</v>
      </c>
      <c r="B36" s="5" t="s">
        <v>953</v>
      </c>
      <c r="C36" s="5" t="s">
        <v>957</v>
      </c>
      <c r="D36" s="5"/>
      <c r="E36" s="5"/>
      <c r="F36" s="5"/>
      <c r="G36" s="223"/>
      <c r="H36" s="224"/>
      <c r="I36" s="224"/>
      <c r="J36" s="224"/>
      <c r="K36" s="224"/>
      <c r="Q36" s="4"/>
      <c r="R36" s="4"/>
      <c r="S36" s="4"/>
      <c r="T36" s="4"/>
      <c r="U36" s="4"/>
      <c r="V36" s="4"/>
      <c r="W36" s="4"/>
      <c r="X36" s="4"/>
      <c r="Y36" s="4"/>
    </row>
    <row r="37" spans="1:25" s="225" customFormat="1" x14ac:dyDescent="0.25">
      <c r="A37" s="5" t="s">
        <v>1129</v>
      </c>
      <c r="B37" s="5" t="s">
        <v>953</v>
      </c>
      <c r="C37" s="5" t="s">
        <v>956</v>
      </c>
      <c r="D37" s="5"/>
      <c r="E37" s="5"/>
      <c r="F37" s="5"/>
      <c r="G37" s="223"/>
      <c r="H37" s="224"/>
      <c r="I37" s="224"/>
      <c r="J37" s="224"/>
      <c r="K37" s="224"/>
      <c r="Q37" s="4"/>
      <c r="R37" s="4"/>
      <c r="S37" s="4"/>
      <c r="T37" s="4"/>
      <c r="U37" s="4"/>
      <c r="V37" s="4"/>
      <c r="W37" s="4"/>
      <c r="X37" s="4"/>
      <c r="Y37" s="4"/>
    </row>
    <row r="38" spans="1:25" s="225" customFormat="1" x14ac:dyDescent="0.25">
      <c r="A38" s="5" t="s">
        <v>1129</v>
      </c>
      <c r="B38" s="5" t="s">
        <v>953</v>
      </c>
      <c r="C38" s="5" t="s">
        <v>955</v>
      </c>
      <c r="D38" s="5"/>
      <c r="E38" s="5"/>
      <c r="F38" s="5"/>
      <c r="G38" s="223"/>
      <c r="H38" s="224"/>
      <c r="I38" s="224"/>
      <c r="J38" s="224"/>
      <c r="K38" s="224"/>
      <c r="Q38" s="4"/>
      <c r="R38" s="4"/>
      <c r="S38" s="4"/>
      <c r="T38" s="4"/>
      <c r="U38" s="4"/>
      <c r="V38" s="4"/>
      <c r="W38" s="4"/>
      <c r="X38" s="4"/>
      <c r="Y38" s="4"/>
    </row>
    <row r="39" spans="1:25" s="225" customFormat="1" x14ac:dyDescent="0.25">
      <c r="A39" s="5" t="s">
        <v>1129</v>
      </c>
      <c r="B39" s="5" t="s">
        <v>953</v>
      </c>
      <c r="C39" s="5" t="s">
        <v>954</v>
      </c>
      <c r="D39" s="5"/>
      <c r="E39" s="5"/>
      <c r="F39" s="5"/>
      <c r="G39" s="223"/>
      <c r="H39" s="224"/>
      <c r="I39" s="224"/>
      <c r="J39" s="224"/>
      <c r="K39" s="224"/>
      <c r="Q39" s="4"/>
      <c r="R39" s="4"/>
      <c r="S39" s="4"/>
      <c r="T39" s="4"/>
      <c r="U39" s="4"/>
      <c r="V39" s="4"/>
      <c r="W39" s="4"/>
      <c r="X39" s="4"/>
      <c r="Y39" s="4"/>
    </row>
    <row r="40" spans="1:25" s="225" customFormat="1" x14ac:dyDescent="0.25">
      <c r="A40" s="5" t="s">
        <v>1129</v>
      </c>
      <c r="B40" s="5" t="s">
        <v>953</v>
      </c>
      <c r="C40" s="5" t="s">
        <v>952</v>
      </c>
      <c r="D40" s="5"/>
      <c r="E40" s="5"/>
      <c r="F40" s="5"/>
      <c r="G40" s="223"/>
      <c r="H40" s="224"/>
      <c r="I40" s="224"/>
      <c r="J40" s="224"/>
      <c r="K40" s="224"/>
      <c r="Q40" s="4"/>
      <c r="R40" s="4"/>
      <c r="S40" s="4"/>
      <c r="T40" s="4"/>
      <c r="U40" s="4"/>
      <c r="V40" s="4"/>
      <c r="W40" s="4"/>
      <c r="X40" s="4"/>
      <c r="Y40" s="4"/>
    </row>
    <row r="41" spans="1:25" s="225" customFormat="1" x14ac:dyDescent="0.25">
      <c r="A41" s="5" t="s">
        <v>1135</v>
      </c>
      <c r="B41" s="5" t="s">
        <v>1155</v>
      </c>
      <c r="C41" s="5" t="s">
        <v>951</v>
      </c>
      <c r="D41" s="5"/>
      <c r="E41" s="5"/>
      <c r="F41" s="5"/>
      <c r="G41" s="223"/>
      <c r="H41" s="224"/>
      <c r="I41" s="224"/>
      <c r="J41" s="224"/>
      <c r="K41" s="224"/>
      <c r="Q41" s="4"/>
      <c r="R41" s="4"/>
      <c r="S41" s="4"/>
      <c r="T41" s="4"/>
      <c r="U41" s="4"/>
      <c r="V41" s="4"/>
      <c r="W41" s="4"/>
      <c r="X41" s="4"/>
      <c r="Y41" s="4"/>
    </row>
    <row r="42" spans="1:25" s="225" customFormat="1" x14ac:dyDescent="0.25">
      <c r="A42" s="5" t="s">
        <v>1135</v>
      </c>
      <c r="B42" s="5" t="s">
        <v>1155</v>
      </c>
      <c r="C42" s="5" t="s">
        <v>1004</v>
      </c>
      <c r="D42" s="5"/>
      <c r="E42" s="5"/>
      <c r="F42" s="5"/>
      <c r="G42" s="223"/>
      <c r="H42" s="224"/>
      <c r="I42" s="224"/>
      <c r="J42" s="224"/>
      <c r="K42" s="224"/>
      <c r="Q42" s="4"/>
      <c r="R42" s="4"/>
      <c r="S42" s="4"/>
      <c r="T42" s="4"/>
      <c r="U42" s="4"/>
      <c r="V42" s="4"/>
      <c r="W42" s="4"/>
      <c r="X42" s="4"/>
      <c r="Y42" s="4"/>
    </row>
    <row r="43" spans="1:25" s="225" customFormat="1" x14ac:dyDescent="0.25">
      <c r="A43" s="5" t="s">
        <v>1146</v>
      </c>
      <c r="B43" s="5" t="s">
        <v>1156</v>
      </c>
      <c r="C43" s="5" t="s">
        <v>1005</v>
      </c>
      <c r="D43" s="5"/>
      <c r="E43" s="5"/>
      <c r="F43" s="5"/>
      <c r="G43" s="223"/>
      <c r="H43" s="224"/>
      <c r="I43" s="224"/>
      <c r="J43" s="224"/>
      <c r="K43" s="224"/>
      <c r="Q43" s="4"/>
      <c r="R43" s="4"/>
      <c r="S43" s="4"/>
      <c r="T43" s="4"/>
      <c r="U43" s="4"/>
      <c r="V43" s="4"/>
      <c r="W43" s="4"/>
      <c r="X43" s="4"/>
      <c r="Y43" s="4"/>
    </row>
    <row r="44" spans="1:25" s="225" customFormat="1" x14ac:dyDescent="0.25">
      <c r="A44" s="5" t="s">
        <v>1146</v>
      </c>
      <c r="B44" s="5" t="s">
        <v>1156</v>
      </c>
      <c r="C44" s="5" t="s">
        <v>1006</v>
      </c>
      <c r="D44" s="5"/>
      <c r="E44" s="5"/>
      <c r="F44" s="5"/>
      <c r="G44" s="223"/>
      <c r="H44" s="224"/>
      <c r="I44" s="224"/>
      <c r="J44" s="224"/>
      <c r="K44" s="224"/>
      <c r="Q44" s="4"/>
      <c r="R44" s="4"/>
      <c r="S44" s="4"/>
      <c r="T44" s="4"/>
      <c r="U44" s="4"/>
      <c r="V44" s="4"/>
      <c r="W44" s="4"/>
      <c r="X44" s="4"/>
      <c r="Y44" s="4"/>
    </row>
    <row r="45" spans="1:25" s="225" customFormat="1" x14ac:dyDescent="0.25">
      <c r="A45" s="5" t="s">
        <v>1146</v>
      </c>
      <c r="B45" s="5" t="s">
        <v>1156</v>
      </c>
      <c r="C45" s="5" t="s">
        <v>1007</v>
      </c>
      <c r="D45" s="5"/>
      <c r="E45" s="5"/>
      <c r="F45" s="5"/>
      <c r="G45" s="223"/>
      <c r="H45" s="224"/>
      <c r="I45" s="224"/>
      <c r="J45" s="224"/>
      <c r="K45" s="224"/>
      <c r="Q45" s="4"/>
      <c r="R45" s="4"/>
      <c r="S45" s="4"/>
      <c r="T45" s="4"/>
      <c r="U45" s="4"/>
      <c r="V45" s="4"/>
      <c r="W45" s="4"/>
      <c r="X45" s="4"/>
      <c r="Y45" s="4"/>
    </row>
    <row r="46" spans="1:25" s="225" customFormat="1" x14ac:dyDescent="0.25">
      <c r="A46" s="5" t="s">
        <v>1146</v>
      </c>
      <c r="B46" s="5" t="s">
        <v>1156</v>
      </c>
      <c r="C46" s="5" t="s">
        <v>1008</v>
      </c>
      <c r="D46" s="5"/>
      <c r="E46" s="5"/>
      <c r="F46" s="5"/>
      <c r="G46" s="223"/>
      <c r="H46" s="224"/>
      <c r="I46" s="224"/>
      <c r="J46" s="224"/>
      <c r="K46" s="224"/>
      <c r="Q46" s="4"/>
      <c r="R46" s="4"/>
      <c r="S46" s="4"/>
      <c r="T46" s="4"/>
      <c r="U46" s="4"/>
      <c r="V46" s="4"/>
      <c r="W46" s="4"/>
      <c r="X46" s="4"/>
      <c r="Y46" s="4"/>
    </row>
    <row r="47" spans="1:25" s="225" customFormat="1" x14ac:dyDescent="0.25">
      <c r="A47" s="5" t="s">
        <v>1146</v>
      </c>
      <c r="B47" s="5" t="s">
        <v>1156</v>
      </c>
      <c r="C47" s="5" t="s">
        <v>1009</v>
      </c>
      <c r="D47" s="5"/>
      <c r="E47" s="5"/>
      <c r="F47" s="5"/>
      <c r="G47" s="223"/>
      <c r="H47" s="224"/>
      <c r="I47" s="224"/>
      <c r="J47" s="224"/>
      <c r="K47" s="224"/>
      <c r="Q47" s="4"/>
      <c r="R47" s="4"/>
      <c r="S47" s="4"/>
      <c r="T47" s="4"/>
      <c r="U47" s="4"/>
      <c r="V47" s="4"/>
      <c r="W47" s="4"/>
      <c r="X47" s="4"/>
      <c r="Y47" s="4"/>
    </row>
    <row r="48" spans="1:25" s="225" customFormat="1" x14ac:dyDescent="0.25">
      <c r="A48" s="5" t="s">
        <v>1146</v>
      </c>
      <c r="B48" s="5" t="s">
        <v>1156</v>
      </c>
      <c r="C48" s="5" t="s">
        <v>1010</v>
      </c>
      <c r="D48" s="5"/>
      <c r="E48" s="5"/>
      <c r="F48" s="5"/>
      <c r="G48" s="223"/>
      <c r="H48" s="224"/>
      <c r="I48" s="224"/>
      <c r="J48" s="224"/>
      <c r="K48" s="224"/>
      <c r="Q48" s="4"/>
      <c r="R48" s="4"/>
      <c r="S48" s="4"/>
      <c r="T48" s="4"/>
      <c r="U48" s="4"/>
      <c r="V48" s="4"/>
      <c r="W48" s="4"/>
      <c r="X48" s="4"/>
      <c r="Y48" s="4"/>
    </row>
    <row r="49" spans="1:25" s="225" customFormat="1" x14ac:dyDescent="0.25">
      <c r="A49" s="5" t="s">
        <v>1126</v>
      </c>
      <c r="B49" s="5" t="s">
        <v>992</v>
      </c>
      <c r="C49" s="5" t="s">
        <v>1011</v>
      </c>
      <c r="D49" s="5"/>
      <c r="E49" s="5"/>
      <c r="F49" s="5"/>
      <c r="G49" s="223"/>
      <c r="H49" s="224"/>
      <c r="I49" s="224"/>
      <c r="J49" s="224"/>
      <c r="K49" s="224"/>
      <c r="Q49" s="4"/>
      <c r="R49" s="4"/>
      <c r="S49" s="4"/>
      <c r="T49" s="4"/>
      <c r="U49" s="4"/>
      <c r="V49" s="4"/>
      <c r="W49" s="4"/>
      <c r="X49" s="4"/>
      <c r="Y49" s="4"/>
    </row>
    <row r="50" spans="1:25" s="225" customFormat="1" x14ac:dyDescent="0.25">
      <c r="A50" s="5" t="s">
        <v>1126</v>
      </c>
      <c r="B50" s="5" t="s">
        <v>992</v>
      </c>
      <c r="C50" s="5" t="s">
        <v>1012</v>
      </c>
      <c r="D50" s="5"/>
      <c r="E50" s="5"/>
      <c r="F50" s="5"/>
      <c r="G50" s="223"/>
      <c r="H50" s="224"/>
      <c r="I50" s="224"/>
      <c r="J50" s="224"/>
      <c r="K50" s="224"/>
      <c r="Q50" s="4"/>
      <c r="R50" s="4"/>
      <c r="S50" s="4"/>
      <c r="T50" s="4"/>
      <c r="U50" s="4"/>
      <c r="V50" s="4"/>
      <c r="W50" s="4"/>
      <c r="X50" s="4"/>
      <c r="Y50" s="4"/>
    </row>
    <row r="51" spans="1:25" s="225" customFormat="1" x14ac:dyDescent="0.25">
      <c r="A51" s="5" t="s">
        <v>1126</v>
      </c>
      <c r="B51" s="5" t="s">
        <v>992</v>
      </c>
      <c r="C51" s="5" t="s">
        <v>1013</v>
      </c>
      <c r="D51" s="5"/>
      <c r="E51" s="5"/>
      <c r="F51" s="5"/>
      <c r="G51" s="223"/>
      <c r="H51" s="224"/>
      <c r="I51" s="224"/>
      <c r="J51" s="224"/>
      <c r="K51" s="224"/>
      <c r="Q51" s="4"/>
      <c r="R51" s="4"/>
      <c r="S51" s="4"/>
      <c r="T51" s="4"/>
      <c r="U51" s="4"/>
      <c r="V51" s="4"/>
      <c r="W51" s="4"/>
      <c r="X51" s="4"/>
      <c r="Y51" s="4"/>
    </row>
    <row r="52" spans="1:25" s="225" customFormat="1" x14ac:dyDescent="0.25">
      <c r="A52" s="5" t="s">
        <v>1126</v>
      </c>
      <c r="B52" s="5" t="s">
        <v>992</v>
      </c>
      <c r="C52" s="5" t="s">
        <v>1014</v>
      </c>
      <c r="D52" s="5"/>
      <c r="E52" s="5"/>
      <c r="F52" s="5"/>
      <c r="G52" s="223"/>
      <c r="H52" s="224"/>
      <c r="I52" s="224"/>
      <c r="J52" s="224"/>
      <c r="K52" s="224"/>
      <c r="Q52" s="4"/>
      <c r="R52" s="4"/>
      <c r="S52" s="4"/>
      <c r="T52" s="4"/>
      <c r="U52" s="4"/>
      <c r="V52" s="4"/>
      <c r="W52" s="4"/>
      <c r="X52" s="4"/>
      <c r="Y52" s="4"/>
    </row>
    <row r="53" spans="1:25" s="225" customFormat="1" x14ac:dyDescent="0.25">
      <c r="A53" s="5" t="s">
        <v>1136</v>
      </c>
      <c r="B53" s="5" t="s">
        <v>1157</v>
      </c>
      <c r="C53" s="5" t="s">
        <v>1015</v>
      </c>
      <c r="D53" s="5"/>
      <c r="E53" s="5"/>
      <c r="F53" s="5"/>
      <c r="G53" s="223"/>
      <c r="H53" s="224"/>
      <c r="I53" s="224"/>
      <c r="J53" s="224"/>
      <c r="K53" s="224"/>
      <c r="Q53" s="4"/>
      <c r="R53" s="4"/>
      <c r="S53" s="4"/>
      <c r="T53" s="4"/>
      <c r="U53" s="4"/>
      <c r="V53" s="4"/>
      <c r="W53" s="4"/>
      <c r="X53" s="4"/>
      <c r="Y53" s="4"/>
    </row>
    <row r="54" spans="1:25" s="225" customFormat="1" x14ac:dyDescent="0.25">
      <c r="A54" s="5" t="s">
        <v>1136</v>
      </c>
      <c r="B54" s="5" t="s">
        <v>1157</v>
      </c>
      <c r="C54" s="5" t="s">
        <v>1016</v>
      </c>
      <c r="D54" s="5"/>
      <c r="E54" s="5"/>
      <c r="F54" s="5"/>
      <c r="G54" s="223"/>
      <c r="H54" s="224"/>
      <c r="I54" s="224"/>
      <c r="J54" s="224"/>
      <c r="K54" s="224"/>
      <c r="Q54" s="4"/>
      <c r="R54" s="4"/>
      <c r="S54" s="4"/>
      <c r="T54" s="4"/>
      <c r="U54" s="4"/>
      <c r="V54" s="4"/>
      <c r="W54" s="4"/>
      <c r="X54" s="4"/>
      <c r="Y54" s="4"/>
    </row>
    <row r="55" spans="1:25" s="225" customFormat="1" x14ac:dyDescent="0.25">
      <c r="A55" s="5" t="s">
        <v>1136</v>
      </c>
      <c r="B55" s="5" t="s">
        <v>1157</v>
      </c>
      <c r="C55" s="5" t="s">
        <v>1017</v>
      </c>
      <c r="D55" s="5"/>
      <c r="E55" s="5"/>
      <c r="F55" s="5"/>
      <c r="G55" s="223"/>
      <c r="H55" s="224"/>
      <c r="I55" s="224"/>
      <c r="J55" s="224"/>
      <c r="K55" s="224"/>
      <c r="Q55" s="4"/>
      <c r="R55" s="4"/>
      <c r="S55" s="4"/>
      <c r="T55" s="4"/>
      <c r="U55" s="4"/>
      <c r="V55" s="4"/>
      <c r="W55" s="4"/>
      <c r="X55" s="4"/>
      <c r="Y55" s="4"/>
    </row>
    <row r="56" spans="1:25" s="225" customFormat="1" x14ac:dyDescent="0.25">
      <c r="A56" s="5" t="s">
        <v>1130</v>
      </c>
      <c r="B56" s="5" t="s">
        <v>1158</v>
      </c>
      <c r="C56" s="5" t="s">
        <v>1018</v>
      </c>
      <c r="D56" s="5"/>
      <c r="E56" s="5"/>
      <c r="F56" s="5"/>
      <c r="G56" s="223"/>
      <c r="H56" s="224"/>
      <c r="I56" s="224"/>
      <c r="J56" s="224"/>
      <c r="K56" s="224"/>
      <c r="Q56" s="4"/>
      <c r="R56" s="4"/>
      <c r="S56" s="4"/>
      <c r="T56" s="4"/>
      <c r="U56" s="4"/>
      <c r="V56" s="4"/>
      <c r="W56" s="4"/>
      <c r="X56" s="4"/>
      <c r="Y56" s="4"/>
    </row>
    <row r="57" spans="1:25" s="225" customFormat="1" x14ac:dyDescent="0.25">
      <c r="A57" s="5" t="s">
        <v>1130</v>
      </c>
      <c r="B57" s="5" t="s">
        <v>1158</v>
      </c>
      <c r="C57" s="5" t="s">
        <v>1019</v>
      </c>
      <c r="D57" s="5"/>
      <c r="E57" s="5"/>
      <c r="F57" s="5"/>
      <c r="G57" s="223"/>
      <c r="H57" s="224"/>
      <c r="I57" s="224"/>
      <c r="J57" s="224"/>
      <c r="K57" s="224"/>
      <c r="Q57" s="4"/>
      <c r="R57" s="4"/>
      <c r="S57" s="4"/>
      <c r="T57" s="4"/>
      <c r="U57" s="4"/>
      <c r="V57" s="4"/>
      <c r="W57" s="4"/>
      <c r="X57" s="4"/>
      <c r="Y57" s="4"/>
    </row>
    <row r="58" spans="1:25" s="225" customFormat="1" x14ac:dyDescent="0.25">
      <c r="A58" s="5" t="s">
        <v>1130</v>
      </c>
      <c r="B58" s="5" t="s">
        <v>1158</v>
      </c>
      <c r="C58" s="5" t="s">
        <v>1020</v>
      </c>
      <c r="D58" s="5"/>
      <c r="E58" s="5"/>
      <c r="F58" s="5"/>
      <c r="G58" s="223"/>
      <c r="H58" s="224"/>
      <c r="I58" s="224"/>
      <c r="J58" s="224"/>
      <c r="K58" s="224"/>
      <c r="Q58" s="4"/>
      <c r="R58" s="4"/>
      <c r="S58" s="4"/>
      <c r="T58" s="4"/>
      <c r="U58" s="4"/>
      <c r="V58" s="4"/>
      <c r="W58" s="4"/>
      <c r="X58" s="4"/>
      <c r="Y58" s="4"/>
    </row>
    <row r="59" spans="1:25" s="225" customFormat="1" x14ac:dyDescent="0.25">
      <c r="A59" s="5" t="s">
        <v>1133</v>
      </c>
      <c r="B59" s="5" t="s">
        <v>987</v>
      </c>
      <c r="C59" s="5" t="s">
        <v>1021</v>
      </c>
      <c r="D59" s="5"/>
      <c r="E59" s="5"/>
      <c r="F59" s="5"/>
      <c r="G59" s="223"/>
      <c r="H59" s="224"/>
      <c r="I59" s="224"/>
      <c r="J59" s="224"/>
      <c r="K59" s="224"/>
      <c r="Q59" s="4"/>
      <c r="R59" s="4"/>
      <c r="S59" s="4"/>
      <c r="T59" s="4"/>
      <c r="U59" s="4"/>
      <c r="V59" s="4"/>
      <c r="W59" s="4"/>
      <c r="X59" s="4"/>
      <c r="Y59" s="4"/>
    </row>
    <row r="60" spans="1:25" s="225" customFormat="1" x14ac:dyDescent="0.25">
      <c r="A60" s="5" t="s">
        <v>1133</v>
      </c>
      <c r="B60" s="5" t="s">
        <v>987</v>
      </c>
      <c r="C60" s="5" t="s">
        <v>1022</v>
      </c>
      <c r="D60" s="5"/>
      <c r="E60" s="5"/>
      <c r="F60" s="5"/>
      <c r="G60" s="223"/>
      <c r="H60" s="224"/>
      <c r="I60" s="224"/>
      <c r="J60" s="224"/>
      <c r="K60" s="224"/>
      <c r="Q60" s="4"/>
      <c r="R60" s="4"/>
      <c r="S60" s="4"/>
      <c r="T60" s="4"/>
      <c r="U60" s="4"/>
      <c r="V60" s="4"/>
      <c r="W60" s="4"/>
      <c r="X60" s="4"/>
      <c r="Y60" s="4"/>
    </row>
    <row r="61" spans="1:25" s="225" customFormat="1" x14ac:dyDescent="0.25">
      <c r="A61" s="5" t="s">
        <v>1133</v>
      </c>
      <c r="B61" s="5" t="s">
        <v>987</v>
      </c>
      <c r="C61" s="5" t="s">
        <v>1023</v>
      </c>
      <c r="D61" s="5"/>
      <c r="E61" s="5"/>
      <c r="F61" s="5"/>
      <c r="G61" s="223"/>
      <c r="H61" s="224"/>
      <c r="I61" s="224"/>
      <c r="J61" s="224"/>
      <c r="K61" s="224"/>
      <c r="Q61" s="4"/>
      <c r="R61" s="4"/>
      <c r="S61" s="4"/>
      <c r="T61" s="4"/>
      <c r="U61" s="4"/>
      <c r="V61" s="4"/>
      <c r="W61" s="4"/>
      <c r="X61" s="4"/>
      <c r="Y61" s="4"/>
    </row>
    <row r="62" spans="1:25" s="225" customFormat="1" x14ac:dyDescent="0.25">
      <c r="A62" s="5" t="s">
        <v>1133</v>
      </c>
      <c r="B62" s="5" t="s">
        <v>987</v>
      </c>
      <c r="C62" s="5" t="s">
        <v>1024</v>
      </c>
      <c r="D62" s="5"/>
      <c r="E62" s="5"/>
      <c r="F62" s="5"/>
      <c r="G62" s="223"/>
      <c r="H62" s="224"/>
      <c r="I62" s="224"/>
      <c r="J62" s="224"/>
      <c r="K62" s="224"/>
      <c r="Q62" s="4"/>
      <c r="R62" s="4"/>
      <c r="S62" s="4"/>
      <c r="T62" s="4"/>
      <c r="U62" s="4"/>
      <c r="V62" s="4"/>
      <c r="W62" s="4"/>
      <c r="X62" s="4"/>
      <c r="Y62" s="4"/>
    </row>
    <row r="63" spans="1:25" s="225" customFormat="1" x14ac:dyDescent="0.25">
      <c r="A63" s="5" t="s">
        <v>1133</v>
      </c>
      <c r="B63" s="5" t="s">
        <v>987</v>
      </c>
      <c r="C63" s="5" t="s">
        <v>1025</v>
      </c>
      <c r="D63" s="5"/>
      <c r="E63" s="5"/>
      <c r="F63" s="5"/>
      <c r="G63" s="223"/>
      <c r="H63" s="224"/>
      <c r="I63" s="224"/>
      <c r="J63" s="224"/>
      <c r="K63" s="224"/>
      <c r="Q63" s="4"/>
      <c r="R63" s="4"/>
      <c r="S63" s="4"/>
      <c r="T63" s="4"/>
      <c r="U63" s="4"/>
      <c r="V63" s="4"/>
      <c r="W63" s="4"/>
      <c r="X63" s="4"/>
      <c r="Y63" s="4"/>
    </row>
    <row r="64" spans="1:25" s="225" customFormat="1" x14ac:dyDescent="0.25">
      <c r="A64" s="5" t="s">
        <v>1133</v>
      </c>
      <c r="B64" s="5" t="s">
        <v>987</v>
      </c>
      <c r="C64" s="5" t="s">
        <v>1026</v>
      </c>
      <c r="D64" s="5"/>
      <c r="E64" s="5"/>
      <c r="F64" s="5"/>
      <c r="G64" s="223"/>
      <c r="H64" s="224"/>
      <c r="I64" s="224"/>
      <c r="J64" s="224"/>
      <c r="K64" s="224"/>
      <c r="Q64" s="4"/>
      <c r="R64" s="4"/>
      <c r="S64" s="4"/>
      <c r="T64" s="4"/>
      <c r="U64" s="4"/>
      <c r="V64" s="4"/>
      <c r="W64" s="4"/>
      <c r="X64" s="4"/>
      <c r="Y64" s="4"/>
    </row>
    <row r="65" spans="1:25" s="225" customFormat="1" x14ac:dyDescent="0.25">
      <c r="A65" s="5" t="s">
        <v>1137</v>
      </c>
      <c r="B65" s="5" t="s">
        <v>1159</v>
      </c>
      <c r="C65" s="5" t="s">
        <v>1027</v>
      </c>
      <c r="D65" s="5"/>
      <c r="E65" s="5"/>
      <c r="F65" s="5"/>
      <c r="G65" s="223"/>
      <c r="H65" s="224"/>
      <c r="I65" s="224"/>
      <c r="J65" s="224"/>
      <c r="K65" s="224"/>
      <c r="Q65" s="4"/>
      <c r="R65" s="4"/>
      <c r="S65" s="4"/>
      <c r="T65" s="4"/>
      <c r="U65" s="4"/>
      <c r="V65" s="4"/>
      <c r="W65" s="4"/>
      <c r="X65" s="4"/>
      <c r="Y65" s="4"/>
    </row>
    <row r="66" spans="1:25" s="225" customFormat="1" x14ac:dyDescent="0.25">
      <c r="A66" s="5" t="s">
        <v>1137</v>
      </c>
      <c r="B66" s="5" t="s">
        <v>1159</v>
      </c>
      <c r="C66" s="5" t="s">
        <v>1028</v>
      </c>
      <c r="D66" s="5"/>
      <c r="E66" s="5"/>
      <c r="F66" s="5"/>
      <c r="G66" s="223"/>
      <c r="H66" s="224"/>
      <c r="I66" s="224"/>
      <c r="J66" s="224"/>
      <c r="K66" s="224"/>
      <c r="Q66" s="4"/>
      <c r="R66" s="4"/>
      <c r="S66" s="4"/>
      <c r="T66" s="4"/>
      <c r="U66" s="4"/>
      <c r="V66" s="4"/>
      <c r="W66" s="4"/>
      <c r="X66" s="4"/>
      <c r="Y66" s="4"/>
    </row>
    <row r="67" spans="1:25" s="225" customFormat="1" x14ac:dyDescent="0.25">
      <c r="A67" s="5" t="s">
        <v>1138</v>
      </c>
      <c r="B67" s="5" t="s">
        <v>1160</v>
      </c>
      <c r="C67" s="5" t="s">
        <v>1029</v>
      </c>
      <c r="D67" s="5"/>
      <c r="E67" s="5"/>
      <c r="F67" s="5"/>
      <c r="G67" s="223"/>
      <c r="H67" s="224"/>
      <c r="I67" s="224"/>
      <c r="J67" s="224"/>
      <c r="K67" s="224"/>
      <c r="Q67" s="4"/>
      <c r="R67" s="4"/>
      <c r="S67" s="4"/>
      <c r="T67" s="4"/>
      <c r="U67" s="4"/>
      <c r="V67" s="4"/>
      <c r="W67" s="4"/>
      <c r="X67" s="4"/>
      <c r="Y67" s="4"/>
    </row>
    <row r="68" spans="1:25" s="225" customFormat="1" x14ac:dyDescent="0.25">
      <c r="A68" s="5" t="s">
        <v>1138</v>
      </c>
      <c r="B68" s="5" t="s">
        <v>1160</v>
      </c>
      <c r="C68" s="5" t="s">
        <v>1030</v>
      </c>
      <c r="D68" s="5"/>
      <c r="E68" s="5"/>
      <c r="F68" s="5"/>
      <c r="G68" s="223"/>
      <c r="H68" s="224"/>
      <c r="I68" s="224"/>
      <c r="J68" s="224"/>
      <c r="K68" s="224"/>
      <c r="Q68" s="4"/>
      <c r="R68" s="4"/>
      <c r="S68" s="4"/>
      <c r="T68" s="4"/>
      <c r="U68" s="4"/>
      <c r="V68" s="4"/>
      <c r="W68" s="4"/>
      <c r="X68" s="4"/>
      <c r="Y68" s="4"/>
    </row>
    <row r="69" spans="1:25" s="225" customFormat="1" x14ac:dyDescent="0.25">
      <c r="A69" s="5" t="s">
        <v>1138</v>
      </c>
      <c r="B69" s="5" t="s">
        <v>1160</v>
      </c>
      <c r="C69" s="5" t="s">
        <v>1031</v>
      </c>
      <c r="D69" s="5"/>
      <c r="E69" s="5"/>
      <c r="F69" s="5"/>
      <c r="G69" s="223"/>
      <c r="H69" s="224"/>
      <c r="I69" s="224"/>
      <c r="J69" s="224"/>
      <c r="K69" s="224"/>
      <c r="Q69" s="4"/>
      <c r="R69" s="4"/>
      <c r="S69" s="4"/>
      <c r="T69" s="4"/>
      <c r="U69" s="4"/>
      <c r="V69" s="4"/>
      <c r="W69" s="4"/>
      <c r="X69" s="4"/>
      <c r="Y69" s="4"/>
    </row>
    <row r="70" spans="1:25" s="225" customFormat="1" x14ac:dyDescent="0.25">
      <c r="A70" s="5" t="s">
        <v>1143</v>
      </c>
      <c r="B70" s="5" t="s">
        <v>1161</v>
      </c>
      <c r="C70" s="5" t="s">
        <v>1032</v>
      </c>
      <c r="D70" s="5"/>
      <c r="E70" s="5"/>
      <c r="F70" s="5"/>
      <c r="G70" s="223"/>
      <c r="H70" s="224"/>
      <c r="I70" s="224"/>
      <c r="J70" s="224"/>
      <c r="K70" s="224"/>
      <c r="Q70" s="4"/>
      <c r="R70" s="4"/>
      <c r="S70" s="4"/>
      <c r="T70" s="4"/>
      <c r="U70" s="4"/>
      <c r="V70" s="4"/>
      <c r="W70" s="4"/>
      <c r="X70" s="4"/>
      <c r="Y70" s="4"/>
    </row>
    <row r="71" spans="1:25" s="225" customFormat="1" x14ac:dyDescent="0.25">
      <c r="A71" s="5" t="s">
        <v>1143</v>
      </c>
      <c r="B71" s="5" t="s">
        <v>1161</v>
      </c>
      <c r="C71" s="5" t="s">
        <v>1033</v>
      </c>
      <c r="D71" s="5"/>
      <c r="E71" s="5"/>
      <c r="F71" s="5"/>
      <c r="G71" s="223"/>
      <c r="H71" s="224"/>
      <c r="I71" s="224"/>
      <c r="J71" s="224"/>
      <c r="K71" s="224"/>
      <c r="Q71" s="4"/>
      <c r="R71" s="4"/>
      <c r="S71" s="4"/>
      <c r="T71" s="4"/>
      <c r="U71" s="4"/>
      <c r="V71" s="4"/>
      <c r="W71" s="4"/>
      <c r="X71" s="4"/>
      <c r="Y71" s="4"/>
    </row>
    <row r="72" spans="1:25" s="225" customFormat="1" x14ac:dyDescent="0.25">
      <c r="A72" s="5" t="s">
        <v>1143</v>
      </c>
      <c r="B72" s="5" t="s">
        <v>1161</v>
      </c>
      <c r="C72" s="5" t="s">
        <v>1034</v>
      </c>
      <c r="D72" s="5"/>
      <c r="E72" s="5"/>
      <c r="F72" s="5"/>
      <c r="G72" s="223"/>
      <c r="H72" s="224"/>
      <c r="I72" s="224"/>
      <c r="J72" s="224"/>
      <c r="K72" s="224"/>
      <c r="Q72" s="4"/>
      <c r="R72" s="4"/>
      <c r="S72" s="4"/>
      <c r="T72" s="4"/>
      <c r="U72" s="4"/>
      <c r="V72" s="4"/>
      <c r="W72" s="4"/>
      <c r="X72" s="4"/>
      <c r="Y72" s="4"/>
    </row>
    <row r="73" spans="1:25" s="225" customFormat="1" x14ac:dyDescent="0.25">
      <c r="A73" s="5" t="s">
        <v>1143</v>
      </c>
      <c r="B73" s="5" t="s">
        <v>1161</v>
      </c>
      <c r="C73" s="5" t="s">
        <v>1035</v>
      </c>
      <c r="D73" s="5"/>
      <c r="E73" s="5"/>
      <c r="F73" s="5"/>
      <c r="G73" s="223"/>
      <c r="H73" s="224"/>
      <c r="I73" s="224"/>
      <c r="J73" s="224"/>
      <c r="K73" s="224"/>
      <c r="Q73" s="4"/>
      <c r="R73" s="4"/>
      <c r="S73" s="4"/>
      <c r="T73" s="4"/>
      <c r="U73" s="4"/>
      <c r="V73" s="4"/>
      <c r="W73" s="4"/>
      <c r="X73" s="4"/>
      <c r="Y73" s="4"/>
    </row>
    <row r="74" spans="1:25" s="225" customFormat="1" x14ac:dyDescent="0.25">
      <c r="A74" s="5" t="s">
        <v>1147</v>
      </c>
      <c r="B74" s="5" t="s">
        <v>1163</v>
      </c>
      <c r="C74" s="5" t="s">
        <v>1036</v>
      </c>
      <c r="D74" s="5"/>
      <c r="E74" s="5"/>
      <c r="F74" s="5"/>
      <c r="G74" s="223"/>
      <c r="H74" s="224"/>
      <c r="I74" s="224"/>
      <c r="J74" s="224"/>
      <c r="K74" s="224"/>
      <c r="Q74" s="4"/>
      <c r="R74" s="4"/>
      <c r="S74" s="4"/>
      <c r="T74" s="4"/>
      <c r="U74" s="4"/>
      <c r="V74" s="4"/>
      <c r="W74" s="4"/>
      <c r="X74" s="4"/>
      <c r="Y74" s="4"/>
    </row>
    <row r="75" spans="1:25" s="225" customFormat="1" x14ac:dyDescent="0.25">
      <c r="A75" s="5" t="s">
        <v>1147</v>
      </c>
      <c r="B75" s="5" t="s">
        <v>1163</v>
      </c>
      <c r="C75" s="5" t="s">
        <v>1037</v>
      </c>
      <c r="D75" s="5"/>
      <c r="E75" s="5"/>
      <c r="F75" s="5"/>
      <c r="G75" s="223"/>
      <c r="H75" s="224"/>
      <c r="I75" s="224"/>
      <c r="J75" s="224"/>
      <c r="K75" s="224"/>
      <c r="Q75" s="4"/>
      <c r="R75" s="4"/>
      <c r="S75" s="4"/>
      <c r="T75" s="4"/>
      <c r="U75" s="4"/>
      <c r="V75" s="4"/>
      <c r="W75" s="4"/>
      <c r="X75" s="4"/>
      <c r="Y75" s="4"/>
    </row>
    <row r="76" spans="1:25" s="225" customFormat="1" x14ac:dyDescent="0.25">
      <c r="A76" s="5" t="s">
        <v>1147</v>
      </c>
      <c r="B76" s="5" t="s">
        <v>1163</v>
      </c>
      <c r="C76" s="5" t="s">
        <v>1038</v>
      </c>
      <c r="D76" s="5"/>
      <c r="E76" s="5"/>
      <c r="F76" s="5"/>
      <c r="G76" s="223"/>
      <c r="H76" s="224"/>
      <c r="I76" s="224"/>
      <c r="J76" s="224"/>
      <c r="K76" s="224"/>
      <c r="Q76" s="4"/>
      <c r="R76" s="4"/>
      <c r="S76" s="4"/>
      <c r="T76" s="4"/>
      <c r="U76" s="4"/>
      <c r="V76" s="4"/>
      <c r="W76" s="4"/>
      <c r="X76" s="4"/>
      <c r="Y76" s="4"/>
    </row>
    <row r="77" spans="1:25" s="225" customFormat="1" x14ac:dyDescent="0.25">
      <c r="A77" s="5" t="s">
        <v>1147</v>
      </c>
      <c r="B77" s="5" t="s">
        <v>1163</v>
      </c>
      <c r="C77" s="5" t="s">
        <v>1039</v>
      </c>
      <c r="D77" s="5"/>
      <c r="E77" s="5"/>
      <c r="F77" s="5"/>
      <c r="G77" s="223"/>
      <c r="H77" s="224"/>
      <c r="I77" s="224"/>
      <c r="J77" s="224"/>
      <c r="K77" s="224"/>
      <c r="Q77" s="4"/>
      <c r="R77" s="4"/>
      <c r="S77" s="4"/>
      <c r="T77" s="4"/>
      <c r="U77" s="4"/>
      <c r="V77" s="4"/>
      <c r="W77" s="4"/>
      <c r="X77" s="4"/>
      <c r="Y77" s="4"/>
    </row>
    <row r="78" spans="1:25" s="225" customFormat="1" x14ac:dyDescent="0.25">
      <c r="A78" s="5" t="s">
        <v>1144</v>
      </c>
      <c r="B78" s="5" t="s">
        <v>1164</v>
      </c>
      <c r="C78" s="5" t="s">
        <v>1040</v>
      </c>
      <c r="D78" s="5"/>
      <c r="E78" s="5"/>
      <c r="F78" s="5"/>
      <c r="G78" s="223"/>
      <c r="H78" s="224"/>
      <c r="I78" s="224"/>
      <c r="J78" s="224"/>
      <c r="K78" s="224"/>
      <c r="Q78" s="4"/>
      <c r="R78" s="4"/>
      <c r="S78" s="4"/>
      <c r="T78" s="4"/>
      <c r="U78" s="4"/>
      <c r="V78" s="4"/>
      <c r="W78" s="4"/>
      <c r="X78" s="4"/>
      <c r="Y78" s="4"/>
    </row>
    <row r="79" spans="1:25" s="225" customFormat="1" x14ac:dyDescent="0.25">
      <c r="A79" s="5" t="s">
        <v>1144</v>
      </c>
      <c r="B79" s="5" t="s">
        <v>1164</v>
      </c>
      <c r="C79" s="5" t="s">
        <v>1041</v>
      </c>
      <c r="D79" s="5"/>
      <c r="E79" s="5"/>
      <c r="F79" s="5"/>
      <c r="G79" s="223"/>
      <c r="H79" s="224"/>
      <c r="I79" s="224"/>
      <c r="J79" s="224"/>
      <c r="K79" s="224"/>
      <c r="Q79" s="4"/>
      <c r="R79" s="4"/>
      <c r="S79" s="4"/>
      <c r="T79" s="4"/>
      <c r="U79" s="4"/>
      <c r="V79" s="4"/>
      <c r="W79" s="4"/>
      <c r="X79" s="4"/>
      <c r="Y79" s="4"/>
    </row>
    <row r="80" spans="1:25" s="225" customFormat="1" x14ac:dyDescent="0.25">
      <c r="A80" s="5" t="s">
        <v>1144</v>
      </c>
      <c r="B80" s="5" t="s">
        <v>1164</v>
      </c>
      <c r="C80" s="5" t="s">
        <v>1042</v>
      </c>
      <c r="D80" s="5"/>
      <c r="E80" s="5"/>
      <c r="F80" s="5"/>
      <c r="G80" s="223"/>
      <c r="H80" s="224"/>
      <c r="I80" s="224"/>
      <c r="J80" s="224"/>
      <c r="K80" s="224"/>
      <c r="Q80" s="4"/>
      <c r="R80" s="4"/>
      <c r="S80" s="4"/>
      <c r="T80" s="4"/>
      <c r="U80" s="4"/>
      <c r="V80" s="4"/>
      <c r="W80" s="4"/>
      <c r="X80" s="4"/>
      <c r="Y80" s="4"/>
    </row>
    <row r="81" spans="1:25" s="225" customFormat="1" x14ac:dyDescent="0.25">
      <c r="A81" s="5" t="s">
        <v>1141</v>
      </c>
      <c r="B81" s="5" t="s">
        <v>979</v>
      </c>
      <c r="C81" s="5" t="s">
        <v>1043</v>
      </c>
      <c r="D81" s="5"/>
      <c r="E81" s="5"/>
      <c r="F81" s="5"/>
      <c r="G81" s="223"/>
      <c r="H81" s="224"/>
      <c r="I81" s="224"/>
      <c r="J81" s="224"/>
      <c r="K81" s="224"/>
      <c r="Q81" s="4"/>
      <c r="R81" s="4"/>
      <c r="S81" s="4"/>
      <c r="T81" s="4"/>
      <c r="U81" s="4"/>
      <c r="V81" s="4"/>
      <c r="W81" s="4"/>
      <c r="X81" s="4"/>
      <c r="Y81" s="4"/>
    </row>
    <row r="82" spans="1:25" s="225" customFormat="1" x14ac:dyDescent="0.25">
      <c r="A82" s="5" t="s">
        <v>1141</v>
      </c>
      <c r="B82" s="5" t="s">
        <v>979</v>
      </c>
      <c r="C82" s="5" t="s">
        <v>1044</v>
      </c>
      <c r="D82" s="5"/>
      <c r="E82" s="5"/>
      <c r="F82" s="5"/>
      <c r="G82" s="223"/>
      <c r="H82" s="224"/>
      <c r="I82" s="224"/>
      <c r="J82" s="224"/>
      <c r="K82" s="224"/>
      <c r="Q82" s="4"/>
      <c r="R82" s="4"/>
      <c r="S82" s="4"/>
      <c r="T82" s="4"/>
      <c r="U82" s="4"/>
      <c r="V82" s="4"/>
      <c r="W82" s="4"/>
      <c r="X82" s="4"/>
      <c r="Y82" s="4"/>
    </row>
    <row r="83" spans="1:25" s="225" customFormat="1" x14ac:dyDescent="0.25">
      <c r="A83" s="5" t="s">
        <v>1141</v>
      </c>
      <c r="B83" s="5" t="s">
        <v>979</v>
      </c>
      <c r="C83" s="5" t="s">
        <v>1045</v>
      </c>
      <c r="D83" s="5"/>
      <c r="E83" s="5"/>
      <c r="F83" s="5"/>
      <c r="G83" s="223"/>
      <c r="H83" s="224"/>
      <c r="I83" s="224"/>
      <c r="J83" s="224"/>
      <c r="K83" s="224"/>
      <c r="Q83" s="4"/>
      <c r="R83" s="4"/>
      <c r="S83" s="4"/>
      <c r="T83" s="4"/>
      <c r="U83" s="4"/>
      <c r="V83" s="4"/>
      <c r="W83" s="4"/>
      <c r="X83" s="4"/>
      <c r="Y83" s="4"/>
    </row>
    <row r="84" spans="1:25" s="225" customFormat="1" x14ac:dyDescent="0.25">
      <c r="A84" s="5" t="s">
        <v>1141</v>
      </c>
      <c r="B84" s="5" t="s">
        <v>979</v>
      </c>
      <c r="C84" s="5" t="s">
        <v>1046</v>
      </c>
      <c r="D84" s="5"/>
      <c r="E84" s="5"/>
      <c r="F84" s="5"/>
      <c r="G84" s="223"/>
      <c r="H84" s="224"/>
      <c r="I84" s="224"/>
      <c r="J84" s="224"/>
      <c r="K84" s="224"/>
      <c r="Q84" s="4"/>
      <c r="R84" s="4"/>
      <c r="S84" s="4"/>
      <c r="T84" s="4"/>
      <c r="U84" s="4"/>
      <c r="V84" s="4"/>
      <c r="W84" s="4"/>
      <c r="X84" s="4"/>
      <c r="Y84" s="4"/>
    </row>
    <row r="85" spans="1:25" s="225" customFormat="1" x14ac:dyDescent="0.25">
      <c r="A85" s="5" t="s">
        <v>1141</v>
      </c>
      <c r="B85" s="5" t="s">
        <v>979</v>
      </c>
      <c r="C85" s="5" t="s">
        <v>1047</v>
      </c>
      <c r="D85" s="5"/>
      <c r="E85" s="5"/>
      <c r="F85" s="5"/>
      <c r="G85" s="223"/>
      <c r="H85" s="224"/>
      <c r="I85" s="224"/>
      <c r="J85" s="224"/>
      <c r="K85" s="224"/>
      <c r="Q85" s="4"/>
      <c r="R85" s="4"/>
      <c r="S85" s="4"/>
      <c r="T85" s="4"/>
      <c r="U85" s="4"/>
      <c r="V85" s="4"/>
      <c r="W85" s="4"/>
      <c r="X85" s="4"/>
      <c r="Y85" s="4"/>
    </row>
    <row r="86" spans="1:25" s="225" customFormat="1" x14ac:dyDescent="0.25">
      <c r="A86" s="5" t="s">
        <v>1141</v>
      </c>
      <c r="B86" s="5" t="s">
        <v>979</v>
      </c>
      <c r="C86" s="5" t="s">
        <v>1048</v>
      </c>
      <c r="D86" s="5"/>
      <c r="E86" s="5"/>
      <c r="F86" s="5"/>
      <c r="G86" s="223"/>
      <c r="H86" s="224"/>
      <c r="I86" s="224"/>
      <c r="J86" s="224"/>
      <c r="K86" s="224"/>
      <c r="Q86" s="4"/>
      <c r="R86" s="4"/>
      <c r="S86" s="4"/>
      <c r="T86" s="4"/>
      <c r="U86" s="4"/>
      <c r="V86" s="4"/>
      <c r="W86" s="4"/>
      <c r="X86" s="4"/>
      <c r="Y86" s="4"/>
    </row>
    <row r="87" spans="1:25" s="225" customFormat="1" x14ac:dyDescent="0.25">
      <c r="A87" s="5" t="s">
        <v>1123</v>
      </c>
      <c r="B87" s="5" t="s">
        <v>1162</v>
      </c>
      <c r="C87" s="5" t="s">
        <v>1049</v>
      </c>
      <c r="D87" s="5"/>
      <c r="E87" s="5"/>
      <c r="F87" s="5"/>
      <c r="G87" s="223"/>
      <c r="H87" s="224"/>
      <c r="I87" s="224"/>
      <c r="J87" s="224"/>
      <c r="K87" s="224"/>
      <c r="Q87" s="4"/>
      <c r="R87" s="4"/>
      <c r="S87" s="4"/>
      <c r="T87" s="4"/>
      <c r="U87" s="4"/>
      <c r="V87" s="4"/>
      <c r="W87" s="4"/>
      <c r="X87" s="4"/>
      <c r="Y87" s="4"/>
    </row>
    <row r="88" spans="1:25" s="225" customFormat="1" x14ac:dyDescent="0.25">
      <c r="A88" s="5" t="s">
        <v>1123</v>
      </c>
      <c r="B88" s="5" t="s">
        <v>1162</v>
      </c>
      <c r="C88" s="5" t="s">
        <v>1050</v>
      </c>
      <c r="D88" s="5"/>
      <c r="E88" s="5"/>
      <c r="F88" s="5"/>
      <c r="G88" s="223"/>
      <c r="H88" s="224"/>
      <c r="I88" s="224"/>
      <c r="J88" s="224"/>
      <c r="K88" s="224"/>
      <c r="Q88" s="4"/>
      <c r="R88" s="4"/>
      <c r="S88" s="4"/>
      <c r="T88" s="4"/>
      <c r="U88" s="4"/>
      <c r="V88" s="4"/>
      <c r="W88" s="4"/>
      <c r="X88" s="4"/>
      <c r="Y88" s="4"/>
    </row>
    <row r="89" spans="1:25" s="225" customFormat="1" x14ac:dyDescent="0.25">
      <c r="A89" s="5" t="s">
        <v>1123</v>
      </c>
      <c r="B89" s="5" t="s">
        <v>1162</v>
      </c>
      <c r="C89" s="5" t="s">
        <v>1051</v>
      </c>
      <c r="D89" s="5"/>
      <c r="E89" s="5"/>
      <c r="F89" s="5"/>
      <c r="G89" s="223"/>
      <c r="H89" s="224"/>
      <c r="I89" s="224"/>
      <c r="J89" s="224"/>
      <c r="K89" s="224"/>
      <c r="Q89" s="4"/>
      <c r="R89" s="4"/>
      <c r="S89" s="4"/>
      <c r="T89" s="4"/>
      <c r="U89" s="4"/>
      <c r="V89" s="4"/>
      <c r="W89" s="4"/>
      <c r="X89" s="4"/>
      <c r="Y89" s="4"/>
    </row>
    <row r="90" spans="1:25" s="225" customFormat="1" x14ac:dyDescent="0.25">
      <c r="A90" s="5" t="s">
        <v>1123</v>
      </c>
      <c r="B90" s="5" t="s">
        <v>1162</v>
      </c>
      <c r="C90" s="5" t="s">
        <v>1052</v>
      </c>
      <c r="D90" s="5"/>
      <c r="E90" s="5"/>
      <c r="F90" s="5"/>
      <c r="G90" s="223"/>
      <c r="H90" s="224"/>
      <c r="I90" s="224"/>
      <c r="J90" s="224"/>
      <c r="K90" s="224"/>
      <c r="Q90" s="4"/>
      <c r="R90" s="4"/>
      <c r="S90" s="4"/>
      <c r="T90" s="4"/>
      <c r="U90" s="4"/>
      <c r="V90" s="4"/>
      <c r="W90" s="4"/>
      <c r="X90" s="4"/>
      <c r="Y90" s="4"/>
    </row>
    <row r="91" spans="1:25" s="225" customFormat="1" x14ac:dyDescent="0.25">
      <c r="A91" s="5" t="s">
        <v>1123</v>
      </c>
      <c r="B91" s="5" t="s">
        <v>1162</v>
      </c>
      <c r="C91" s="5" t="s">
        <v>1053</v>
      </c>
      <c r="D91" s="5"/>
      <c r="E91" s="5"/>
      <c r="F91" s="5"/>
      <c r="G91" s="223"/>
      <c r="H91" s="224"/>
      <c r="I91" s="224"/>
      <c r="J91" s="224"/>
      <c r="K91" s="224"/>
      <c r="Q91" s="4"/>
      <c r="R91" s="4"/>
      <c r="S91" s="4"/>
      <c r="T91" s="4"/>
      <c r="U91" s="4"/>
      <c r="V91" s="4"/>
      <c r="W91" s="4"/>
      <c r="X91" s="4"/>
      <c r="Y91" s="4"/>
    </row>
    <row r="92" spans="1:25" s="225" customFormat="1" x14ac:dyDescent="0.25">
      <c r="A92" s="5" t="s">
        <v>1134</v>
      </c>
      <c r="B92" s="5" t="s">
        <v>976</v>
      </c>
      <c r="C92" s="5" t="s">
        <v>1054</v>
      </c>
      <c r="D92" s="5"/>
      <c r="E92" s="5"/>
      <c r="F92" s="5"/>
      <c r="G92" s="223"/>
      <c r="H92" s="224"/>
      <c r="I92" s="224"/>
      <c r="J92" s="224"/>
      <c r="K92" s="224"/>
      <c r="Q92" s="4"/>
      <c r="R92" s="4"/>
      <c r="S92" s="4"/>
      <c r="T92" s="4"/>
      <c r="U92" s="4"/>
      <c r="V92" s="4"/>
      <c r="W92" s="4"/>
      <c r="X92" s="4"/>
      <c r="Y92" s="4"/>
    </row>
    <row r="93" spans="1:25" s="225" customFormat="1" x14ac:dyDescent="0.25">
      <c r="A93" s="5" t="s">
        <v>1134</v>
      </c>
      <c r="B93" s="5" t="s">
        <v>976</v>
      </c>
      <c r="C93" s="5" t="s">
        <v>1055</v>
      </c>
      <c r="D93" s="5"/>
      <c r="E93" s="5"/>
      <c r="F93" s="5"/>
      <c r="G93" s="223"/>
      <c r="H93" s="224"/>
      <c r="I93" s="224"/>
      <c r="J93" s="224"/>
      <c r="K93" s="224"/>
      <c r="Q93" s="4"/>
      <c r="R93" s="4"/>
      <c r="S93" s="4"/>
      <c r="T93" s="4"/>
      <c r="U93" s="4"/>
      <c r="V93" s="4"/>
      <c r="W93" s="4"/>
      <c r="X93" s="4"/>
      <c r="Y93" s="4"/>
    </row>
    <row r="94" spans="1:25" s="225" customFormat="1" x14ac:dyDescent="0.25">
      <c r="A94" s="5" t="s">
        <v>1125</v>
      </c>
      <c r="B94" s="5" t="s">
        <v>974</v>
      </c>
      <c r="C94" s="5" t="s">
        <v>1056</v>
      </c>
      <c r="D94" s="5"/>
      <c r="E94" s="5"/>
      <c r="F94" s="5"/>
      <c r="G94" s="223"/>
      <c r="H94" s="224"/>
      <c r="I94" s="224"/>
      <c r="J94" s="224"/>
      <c r="K94" s="224"/>
      <c r="Q94" s="4"/>
      <c r="R94" s="4"/>
      <c r="S94" s="4"/>
      <c r="T94" s="4"/>
      <c r="U94" s="4"/>
      <c r="V94" s="4"/>
      <c r="W94" s="4"/>
      <c r="X94" s="4"/>
      <c r="Y94" s="4"/>
    </row>
    <row r="95" spans="1:25" s="225" customFormat="1" x14ac:dyDescent="0.25">
      <c r="A95" s="5" t="s">
        <v>1125</v>
      </c>
      <c r="B95" s="5" t="s">
        <v>974</v>
      </c>
      <c r="C95" s="5" t="s">
        <v>1057</v>
      </c>
      <c r="D95" s="5"/>
      <c r="E95" s="5"/>
      <c r="F95" s="5"/>
      <c r="G95" s="223"/>
      <c r="H95" s="224"/>
      <c r="I95" s="224"/>
      <c r="J95" s="224"/>
      <c r="K95" s="224"/>
      <c r="Q95" s="4"/>
      <c r="R95" s="4"/>
      <c r="S95" s="4"/>
      <c r="T95" s="4"/>
      <c r="U95" s="4"/>
      <c r="V95" s="4"/>
      <c r="W95" s="4"/>
      <c r="X95" s="4"/>
      <c r="Y95" s="4"/>
    </row>
    <row r="96" spans="1:25" s="225" customFormat="1" x14ac:dyDescent="0.25">
      <c r="A96" s="5" t="s">
        <v>1127</v>
      </c>
      <c r="B96" s="5" t="s">
        <v>1165</v>
      </c>
      <c r="C96" s="5" t="s">
        <v>1058</v>
      </c>
      <c r="D96" s="5"/>
      <c r="E96" s="5"/>
      <c r="F96" s="5"/>
      <c r="G96" s="223"/>
      <c r="H96" s="224"/>
      <c r="I96" s="224"/>
      <c r="J96" s="224"/>
      <c r="K96" s="224"/>
      <c r="Q96" s="4"/>
      <c r="R96" s="4"/>
      <c r="S96" s="4"/>
      <c r="T96" s="4"/>
      <c r="U96" s="4"/>
      <c r="V96" s="4"/>
      <c r="W96" s="4"/>
      <c r="X96" s="4"/>
      <c r="Y96" s="4"/>
    </row>
    <row r="97" spans="1:25" s="225" customFormat="1" x14ac:dyDescent="0.25">
      <c r="A97" s="5" t="s">
        <v>1127</v>
      </c>
      <c r="B97" s="5" t="s">
        <v>1165</v>
      </c>
      <c r="C97" s="5" t="s">
        <v>1059</v>
      </c>
      <c r="D97" s="5"/>
      <c r="E97" s="5"/>
      <c r="F97" s="5"/>
      <c r="G97" s="223"/>
      <c r="H97" s="224"/>
      <c r="I97" s="224"/>
      <c r="J97" s="224"/>
      <c r="K97" s="224"/>
      <c r="Q97" s="4"/>
      <c r="R97" s="4"/>
      <c r="S97" s="4"/>
      <c r="T97" s="4"/>
      <c r="U97" s="4"/>
      <c r="V97" s="4"/>
      <c r="W97" s="4"/>
      <c r="X97" s="4"/>
      <c r="Y97" s="4"/>
    </row>
    <row r="98" spans="1:25" s="225" customFormat="1" x14ac:dyDescent="0.25">
      <c r="A98" s="5" t="s">
        <v>1127</v>
      </c>
      <c r="B98" s="5" t="s">
        <v>1165</v>
      </c>
      <c r="C98" s="5" t="s">
        <v>1060</v>
      </c>
      <c r="D98" s="5"/>
      <c r="E98" s="5"/>
      <c r="F98" s="5"/>
      <c r="G98" s="223"/>
      <c r="H98" s="224"/>
      <c r="I98" s="224"/>
      <c r="J98" s="224"/>
      <c r="K98" s="224"/>
      <c r="Q98" s="4"/>
      <c r="R98" s="4"/>
      <c r="S98" s="4"/>
      <c r="T98" s="4"/>
      <c r="U98" s="4"/>
      <c r="V98" s="4"/>
      <c r="W98" s="4"/>
      <c r="X98" s="4"/>
      <c r="Y98" s="4"/>
    </row>
    <row r="99" spans="1:25" s="225" customFormat="1" x14ac:dyDescent="0.25">
      <c r="A99" s="5" t="s">
        <v>1127</v>
      </c>
      <c r="B99" s="5" t="s">
        <v>1165</v>
      </c>
      <c r="C99" s="5" t="s">
        <v>1061</v>
      </c>
      <c r="D99" s="5"/>
      <c r="E99" s="5"/>
      <c r="F99" s="5"/>
      <c r="G99" s="223"/>
      <c r="H99" s="224"/>
      <c r="I99" s="224"/>
      <c r="J99" s="224"/>
      <c r="K99" s="224"/>
      <c r="Q99" s="4"/>
      <c r="R99" s="4"/>
      <c r="S99" s="4"/>
      <c r="T99" s="4"/>
      <c r="U99" s="4"/>
      <c r="V99" s="4"/>
      <c r="W99" s="4"/>
      <c r="X99" s="4"/>
      <c r="Y99" s="4"/>
    </row>
    <row r="100" spans="1:25" s="225" customFormat="1" x14ac:dyDescent="0.25">
      <c r="A100" s="5" t="s">
        <v>1127</v>
      </c>
      <c r="B100" s="5" t="s">
        <v>1165</v>
      </c>
      <c r="C100" s="5" t="s">
        <v>1062</v>
      </c>
      <c r="D100" s="5"/>
      <c r="E100" s="5"/>
      <c r="F100" s="5"/>
      <c r="G100" s="223"/>
      <c r="H100" s="224"/>
      <c r="I100" s="224"/>
      <c r="J100" s="224"/>
      <c r="K100" s="224"/>
      <c r="Q100" s="4"/>
      <c r="R100" s="4"/>
      <c r="S100" s="4"/>
      <c r="T100" s="4"/>
      <c r="U100" s="4"/>
      <c r="V100" s="4"/>
      <c r="W100" s="4"/>
      <c r="X100" s="4"/>
      <c r="Y100" s="4"/>
    </row>
    <row r="101" spans="1:25" s="225" customFormat="1" x14ac:dyDescent="0.25">
      <c r="A101" s="5" t="s">
        <v>1127</v>
      </c>
      <c r="B101" s="5" t="s">
        <v>1165</v>
      </c>
      <c r="C101" s="5" t="s">
        <v>1063</v>
      </c>
      <c r="D101" s="5"/>
      <c r="E101" s="5"/>
      <c r="F101" s="5"/>
      <c r="G101" s="223"/>
      <c r="H101" s="224"/>
      <c r="I101" s="224"/>
      <c r="J101" s="224"/>
      <c r="K101" s="224"/>
      <c r="Q101" s="4"/>
      <c r="R101" s="4"/>
      <c r="S101" s="4"/>
      <c r="T101" s="4"/>
      <c r="U101" s="4"/>
      <c r="V101" s="4"/>
      <c r="W101" s="4"/>
      <c r="X101" s="4"/>
      <c r="Y101" s="4"/>
    </row>
    <row r="102" spans="1:25" s="225" customFormat="1" x14ac:dyDescent="0.25">
      <c r="A102" s="5" t="s">
        <v>1127</v>
      </c>
      <c r="B102" s="5" t="s">
        <v>1165</v>
      </c>
      <c r="C102" s="5" t="s">
        <v>1064</v>
      </c>
      <c r="D102" s="5"/>
      <c r="E102" s="5"/>
      <c r="F102" s="5"/>
      <c r="G102" s="223"/>
      <c r="H102" s="224"/>
      <c r="I102" s="224"/>
      <c r="J102" s="224"/>
      <c r="K102" s="224"/>
      <c r="Q102" s="4"/>
      <c r="R102" s="4"/>
      <c r="S102" s="4"/>
      <c r="T102" s="4"/>
      <c r="U102" s="4"/>
      <c r="V102" s="4"/>
      <c r="W102" s="4"/>
      <c r="X102" s="4"/>
      <c r="Y102" s="4"/>
    </row>
    <row r="103" spans="1:25" s="225" customFormat="1" x14ac:dyDescent="0.25">
      <c r="A103" s="5" t="s">
        <v>1127</v>
      </c>
      <c r="B103" s="5" t="s">
        <v>1165</v>
      </c>
      <c r="C103" s="5" t="s">
        <v>1065</v>
      </c>
      <c r="D103" s="5"/>
      <c r="E103" s="5"/>
      <c r="F103" s="5"/>
      <c r="G103" s="223"/>
      <c r="H103" s="224"/>
      <c r="I103" s="224"/>
      <c r="J103" s="224"/>
      <c r="K103" s="224"/>
      <c r="Q103" s="4"/>
      <c r="R103" s="4"/>
      <c r="S103" s="4"/>
      <c r="T103" s="4"/>
      <c r="U103" s="4"/>
      <c r="V103" s="4"/>
      <c r="W103" s="4"/>
      <c r="X103" s="4"/>
      <c r="Y103" s="4"/>
    </row>
    <row r="104" spans="1:25" s="225" customFormat="1" x14ac:dyDescent="0.25">
      <c r="A104" s="5" t="s">
        <v>1127</v>
      </c>
      <c r="B104" s="5" t="s">
        <v>1165</v>
      </c>
      <c r="C104" s="5" t="s">
        <v>1066</v>
      </c>
      <c r="D104" s="5"/>
      <c r="E104" s="5"/>
      <c r="F104" s="5"/>
      <c r="G104" s="223"/>
      <c r="H104" s="224"/>
      <c r="I104" s="224"/>
      <c r="J104" s="224"/>
      <c r="K104" s="224"/>
      <c r="Q104" s="4"/>
      <c r="R104" s="4"/>
      <c r="S104" s="4"/>
      <c r="T104" s="4"/>
      <c r="U104" s="4"/>
      <c r="V104" s="4"/>
      <c r="W104" s="4"/>
      <c r="X104" s="4"/>
      <c r="Y104" s="4"/>
    </row>
    <row r="105" spans="1:25" s="225" customFormat="1" x14ac:dyDescent="0.25">
      <c r="A105" s="5" t="s">
        <v>1148</v>
      </c>
      <c r="B105" s="5" t="s">
        <v>1166</v>
      </c>
      <c r="C105" s="5" t="s">
        <v>1067</v>
      </c>
      <c r="D105" s="5"/>
      <c r="E105" s="5"/>
      <c r="F105" s="5"/>
      <c r="G105" s="223"/>
      <c r="H105" s="224"/>
      <c r="I105" s="224"/>
      <c r="J105" s="224"/>
      <c r="K105" s="224"/>
      <c r="Q105" s="4"/>
      <c r="R105" s="4"/>
      <c r="S105" s="4"/>
      <c r="T105" s="4"/>
      <c r="U105" s="4"/>
      <c r="V105" s="4"/>
      <c r="W105" s="4"/>
      <c r="X105" s="4"/>
      <c r="Y105" s="4"/>
    </row>
    <row r="106" spans="1:25" s="225" customFormat="1" x14ac:dyDescent="0.25">
      <c r="A106" s="5" t="s">
        <v>1148</v>
      </c>
      <c r="B106" s="5" t="s">
        <v>1166</v>
      </c>
      <c r="C106" s="5" t="s">
        <v>1068</v>
      </c>
      <c r="D106" s="5"/>
      <c r="E106" s="5"/>
      <c r="F106" s="5"/>
      <c r="G106" s="223"/>
      <c r="H106" s="224"/>
      <c r="I106" s="224"/>
      <c r="J106" s="224"/>
      <c r="K106" s="224"/>
      <c r="Q106" s="4"/>
      <c r="R106" s="4"/>
      <c r="S106" s="4"/>
      <c r="T106" s="4"/>
      <c r="U106" s="4"/>
      <c r="V106" s="4"/>
      <c r="W106" s="4"/>
      <c r="X106" s="4"/>
      <c r="Y106" s="4"/>
    </row>
    <row r="107" spans="1:25" s="225" customFormat="1" x14ac:dyDescent="0.25">
      <c r="A107" s="5" t="s">
        <v>1148</v>
      </c>
      <c r="B107" s="5" t="s">
        <v>1166</v>
      </c>
      <c r="C107" s="5" t="s">
        <v>1069</v>
      </c>
      <c r="D107" s="5"/>
      <c r="E107" s="5"/>
      <c r="F107" s="5"/>
      <c r="G107" s="223"/>
      <c r="H107" s="224"/>
      <c r="I107" s="224"/>
      <c r="J107" s="224"/>
      <c r="K107" s="224"/>
      <c r="Q107" s="4"/>
      <c r="R107" s="4"/>
      <c r="S107" s="4"/>
      <c r="T107" s="4"/>
      <c r="U107" s="4"/>
      <c r="V107" s="4"/>
      <c r="W107" s="4"/>
      <c r="X107" s="4"/>
      <c r="Y107" s="4"/>
    </row>
    <row r="108" spans="1:25" s="225" customFormat="1" x14ac:dyDescent="0.25">
      <c r="A108" s="5" t="s">
        <v>1149</v>
      </c>
      <c r="B108" s="5" t="s">
        <v>1167</v>
      </c>
      <c r="C108" s="5" t="s">
        <v>1070</v>
      </c>
      <c r="D108" s="5"/>
      <c r="E108" s="5"/>
      <c r="F108" s="5"/>
      <c r="G108" s="223"/>
      <c r="H108" s="224"/>
      <c r="I108" s="224"/>
      <c r="J108" s="224"/>
      <c r="K108" s="224"/>
      <c r="Q108" s="4"/>
      <c r="R108" s="4"/>
      <c r="S108" s="4"/>
      <c r="T108" s="4"/>
      <c r="U108" s="4"/>
      <c r="V108" s="4"/>
      <c r="W108" s="4"/>
      <c r="X108" s="4"/>
      <c r="Y108" s="4"/>
    </row>
    <row r="109" spans="1:25" s="225" customFormat="1" x14ac:dyDescent="0.25">
      <c r="A109" s="5" t="s">
        <v>1149</v>
      </c>
      <c r="B109" s="5" t="s">
        <v>1167</v>
      </c>
      <c r="C109" s="5" t="s">
        <v>1071</v>
      </c>
      <c r="D109" s="5"/>
      <c r="E109" s="5"/>
      <c r="F109" s="5"/>
      <c r="G109" s="223"/>
      <c r="H109" s="224"/>
      <c r="I109" s="224"/>
      <c r="J109" s="224"/>
      <c r="K109" s="224"/>
      <c r="Q109" s="4"/>
      <c r="R109" s="4"/>
      <c r="S109" s="4"/>
      <c r="T109" s="4"/>
      <c r="U109" s="4"/>
      <c r="V109" s="4"/>
      <c r="W109" s="4"/>
      <c r="X109" s="4"/>
      <c r="Y109" s="4"/>
    </row>
    <row r="110" spans="1:25" s="225" customFormat="1" x14ac:dyDescent="0.25">
      <c r="A110" s="5" t="s">
        <v>1149</v>
      </c>
      <c r="B110" s="5" t="s">
        <v>1167</v>
      </c>
      <c r="C110" s="5" t="s">
        <v>1072</v>
      </c>
      <c r="D110" s="5"/>
      <c r="E110" s="5"/>
      <c r="F110" s="5"/>
      <c r="G110" s="223"/>
      <c r="H110" s="224"/>
      <c r="I110" s="224"/>
      <c r="J110" s="224"/>
      <c r="K110" s="224"/>
      <c r="Q110" s="4"/>
      <c r="R110" s="4"/>
      <c r="S110" s="4"/>
      <c r="T110" s="4"/>
      <c r="U110" s="4"/>
      <c r="V110" s="4"/>
      <c r="W110" s="4"/>
      <c r="X110" s="4"/>
      <c r="Y110" s="4"/>
    </row>
    <row r="111" spans="1:25" s="225" customFormat="1" x14ac:dyDescent="0.25">
      <c r="A111" s="5" t="s">
        <v>1149</v>
      </c>
      <c r="B111" s="5" t="s">
        <v>1167</v>
      </c>
      <c r="C111" s="5" t="s">
        <v>1073</v>
      </c>
      <c r="D111" s="5"/>
      <c r="E111" s="5"/>
      <c r="F111" s="5"/>
      <c r="G111" s="223"/>
      <c r="H111" s="224"/>
      <c r="I111" s="224"/>
      <c r="J111" s="224"/>
      <c r="K111" s="224"/>
      <c r="Q111" s="4"/>
      <c r="R111" s="4"/>
      <c r="S111" s="4"/>
      <c r="T111" s="4"/>
      <c r="U111" s="4"/>
      <c r="V111" s="4"/>
      <c r="W111" s="4"/>
      <c r="X111" s="4"/>
      <c r="Y111" s="4"/>
    </row>
    <row r="112" spans="1:25" s="225" customFormat="1" x14ac:dyDescent="0.25">
      <c r="A112" s="5" t="s">
        <v>1149</v>
      </c>
      <c r="B112" s="5" t="s">
        <v>1167</v>
      </c>
      <c r="C112" s="5" t="s">
        <v>1074</v>
      </c>
      <c r="D112" s="5"/>
      <c r="E112" s="5"/>
      <c r="F112" s="5"/>
      <c r="G112" s="223"/>
      <c r="H112" s="224"/>
      <c r="I112" s="224"/>
      <c r="J112" s="224"/>
      <c r="K112" s="224"/>
      <c r="Q112" s="4"/>
      <c r="R112" s="4"/>
      <c r="S112" s="4"/>
      <c r="T112" s="4"/>
      <c r="U112" s="4"/>
      <c r="V112" s="4"/>
      <c r="W112" s="4"/>
      <c r="X112" s="4"/>
      <c r="Y112" s="4"/>
    </row>
    <row r="113" spans="1:25" s="225" customFormat="1" x14ac:dyDescent="0.25">
      <c r="A113" s="5" t="s">
        <v>1149</v>
      </c>
      <c r="B113" s="5" t="s">
        <v>1167</v>
      </c>
      <c r="C113" s="5" t="s">
        <v>1075</v>
      </c>
      <c r="D113" s="5"/>
      <c r="E113" s="5"/>
      <c r="F113" s="5"/>
      <c r="G113" s="223"/>
      <c r="H113" s="224"/>
      <c r="I113" s="224"/>
      <c r="J113" s="224"/>
      <c r="K113" s="224"/>
      <c r="Q113" s="4"/>
      <c r="R113" s="4"/>
      <c r="S113" s="4"/>
      <c r="T113" s="4"/>
      <c r="U113" s="4"/>
      <c r="V113" s="4"/>
      <c r="W113" s="4"/>
      <c r="X113" s="4"/>
      <c r="Y113" s="4"/>
    </row>
    <row r="114" spans="1:25" s="225" customFormat="1" x14ac:dyDescent="0.25">
      <c r="A114" s="5" t="s">
        <v>1149</v>
      </c>
      <c r="B114" s="5" t="s">
        <v>1167</v>
      </c>
      <c r="C114" s="5" t="s">
        <v>1076</v>
      </c>
      <c r="D114" s="5"/>
      <c r="E114" s="5"/>
      <c r="F114" s="5"/>
      <c r="G114" s="223"/>
      <c r="H114" s="224"/>
      <c r="I114" s="224"/>
      <c r="J114" s="224"/>
      <c r="K114" s="224"/>
      <c r="Q114" s="4"/>
      <c r="R114" s="4"/>
      <c r="S114" s="4"/>
      <c r="T114" s="4"/>
      <c r="U114" s="4"/>
      <c r="V114" s="4"/>
      <c r="W114" s="4"/>
      <c r="X114" s="4"/>
      <c r="Y114" s="4"/>
    </row>
    <row r="115" spans="1:25" s="225" customFormat="1" x14ac:dyDescent="0.25">
      <c r="A115" s="5" t="s">
        <v>1149</v>
      </c>
      <c r="B115" s="5" t="s">
        <v>1167</v>
      </c>
      <c r="C115" s="5" t="s">
        <v>1077</v>
      </c>
      <c r="D115" s="5"/>
      <c r="E115" s="5"/>
      <c r="F115" s="5"/>
      <c r="G115" s="223"/>
      <c r="H115" s="224"/>
      <c r="I115" s="224"/>
      <c r="J115" s="224"/>
      <c r="K115" s="224"/>
      <c r="Q115" s="4"/>
      <c r="R115" s="4"/>
      <c r="S115" s="4"/>
      <c r="T115" s="4"/>
      <c r="U115" s="4"/>
      <c r="V115" s="4"/>
      <c r="W115" s="4"/>
      <c r="X115" s="4"/>
      <c r="Y115" s="4"/>
    </row>
    <row r="116" spans="1:25" s="225" customFormat="1" x14ac:dyDescent="0.25">
      <c r="A116" s="5" t="s">
        <v>1150</v>
      </c>
      <c r="B116" s="5" t="s">
        <v>1168</v>
      </c>
      <c r="C116" s="5" t="s">
        <v>1078</v>
      </c>
      <c r="D116" s="5"/>
      <c r="E116" s="5"/>
      <c r="F116" s="5"/>
      <c r="G116" s="223"/>
      <c r="H116" s="224"/>
      <c r="I116" s="224"/>
      <c r="J116" s="224"/>
      <c r="K116" s="224"/>
      <c r="Q116" s="4"/>
      <c r="R116" s="4"/>
      <c r="S116" s="4"/>
      <c r="T116" s="4"/>
      <c r="U116" s="4"/>
      <c r="V116" s="4"/>
      <c r="W116" s="4"/>
      <c r="X116" s="4"/>
      <c r="Y116" s="4"/>
    </row>
    <row r="117" spans="1:25" s="225" customFormat="1" x14ac:dyDescent="0.25">
      <c r="A117" s="5" t="s">
        <v>1150</v>
      </c>
      <c r="B117" s="5" t="s">
        <v>1168</v>
      </c>
      <c r="C117" s="5" t="s">
        <v>1079</v>
      </c>
      <c r="D117" s="5"/>
      <c r="E117" s="5"/>
      <c r="F117" s="5"/>
      <c r="G117" s="223"/>
      <c r="H117" s="224"/>
      <c r="I117" s="224"/>
      <c r="J117" s="224"/>
      <c r="K117" s="224"/>
      <c r="Q117" s="4"/>
      <c r="R117" s="4"/>
      <c r="S117" s="4"/>
      <c r="T117" s="4"/>
      <c r="U117" s="4"/>
      <c r="V117" s="4"/>
      <c r="W117" s="4"/>
      <c r="X117" s="4"/>
      <c r="Y117" s="4"/>
    </row>
    <row r="118" spans="1:25" s="225" customFormat="1" x14ac:dyDescent="0.25">
      <c r="A118" s="5" t="s">
        <v>1150</v>
      </c>
      <c r="B118" s="5" t="s">
        <v>1168</v>
      </c>
      <c r="C118" s="5" t="s">
        <v>1080</v>
      </c>
      <c r="D118" s="5"/>
      <c r="E118" s="5"/>
      <c r="F118" s="5"/>
      <c r="G118" s="223"/>
      <c r="H118" s="224"/>
      <c r="I118" s="224"/>
      <c r="J118" s="224"/>
      <c r="K118" s="224"/>
      <c r="Q118" s="4"/>
      <c r="R118" s="4"/>
      <c r="S118" s="4"/>
      <c r="T118" s="4"/>
      <c r="U118" s="4"/>
      <c r="V118" s="4"/>
      <c r="W118" s="4"/>
      <c r="X118" s="4"/>
      <c r="Y118" s="4"/>
    </row>
    <row r="119" spans="1:25" s="225" customFormat="1" x14ac:dyDescent="0.25">
      <c r="A119" s="5" t="s">
        <v>1140</v>
      </c>
      <c r="B119" s="5" t="s">
        <v>1169</v>
      </c>
      <c r="C119" s="5" t="s">
        <v>1081</v>
      </c>
      <c r="D119" s="5"/>
      <c r="E119" s="5"/>
      <c r="F119" s="5"/>
      <c r="G119" s="223"/>
      <c r="H119" s="224"/>
      <c r="I119" s="224"/>
      <c r="J119" s="224"/>
      <c r="K119" s="224"/>
      <c r="Q119" s="4"/>
      <c r="R119" s="4"/>
      <c r="S119" s="4"/>
      <c r="T119" s="4"/>
      <c r="U119" s="4"/>
      <c r="V119" s="4"/>
      <c r="W119" s="4"/>
      <c r="X119" s="4"/>
      <c r="Y119" s="4"/>
    </row>
    <row r="120" spans="1:25" s="225" customFormat="1" x14ac:dyDescent="0.25">
      <c r="A120" s="5" t="s">
        <v>1140</v>
      </c>
      <c r="B120" s="5" t="s">
        <v>1169</v>
      </c>
      <c r="C120" s="5" t="s">
        <v>1082</v>
      </c>
      <c r="D120" s="5"/>
      <c r="E120" s="5"/>
      <c r="F120" s="5"/>
      <c r="G120" s="223"/>
      <c r="H120" s="224"/>
      <c r="I120" s="224"/>
      <c r="J120" s="224"/>
      <c r="K120" s="224"/>
      <c r="Q120" s="4"/>
      <c r="R120" s="4"/>
      <c r="S120" s="4"/>
      <c r="T120" s="4"/>
      <c r="U120" s="4"/>
      <c r="V120" s="4"/>
      <c r="W120" s="4"/>
      <c r="X120" s="4"/>
      <c r="Y120" s="4"/>
    </row>
    <row r="121" spans="1:25" s="225" customFormat="1" x14ac:dyDescent="0.25">
      <c r="A121" s="5" t="s">
        <v>1140</v>
      </c>
      <c r="B121" s="5" t="s">
        <v>1169</v>
      </c>
      <c r="C121" s="5" t="s">
        <v>1083</v>
      </c>
      <c r="D121" s="5"/>
      <c r="E121" s="5"/>
      <c r="F121" s="5"/>
      <c r="G121" s="223"/>
      <c r="H121" s="224"/>
      <c r="I121" s="224"/>
      <c r="J121" s="224"/>
      <c r="K121" s="224"/>
      <c r="Q121" s="4"/>
      <c r="R121" s="4"/>
      <c r="S121" s="4"/>
      <c r="T121" s="4"/>
      <c r="U121" s="4"/>
      <c r="V121" s="4"/>
      <c r="W121" s="4"/>
      <c r="X121" s="4"/>
      <c r="Y121" s="4"/>
    </row>
    <row r="122" spans="1:25" s="225" customFormat="1" x14ac:dyDescent="0.25">
      <c r="A122" s="5" t="s">
        <v>1140</v>
      </c>
      <c r="B122" s="5" t="s">
        <v>1169</v>
      </c>
      <c r="C122" s="5" t="s">
        <v>1084</v>
      </c>
      <c r="D122" s="5"/>
      <c r="E122" s="5"/>
      <c r="F122" s="5"/>
      <c r="G122" s="223"/>
      <c r="H122" s="224"/>
      <c r="I122" s="224"/>
      <c r="J122" s="224"/>
      <c r="K122" s="224"/>
      <c r="Q122" s="4"/>
      <c r="R122" s="4"/>
      <c r="S122" s="4"/>
      <c r="T122" s="4"/>
      <c r="U122" s="4"/>
      <c r="V122" s="4"/>
      <c r="W122" s="4"/>
      <c r="X122" s="4"/>
      <c r="Y122" s="4"/>
    </row>
    <row r="123" spans="1:25" s="225" customFormat="1" x14ac:dyDescent="0.25">
      <c r="A123" s="5" t="s">
        <v>1140</v>
      </c>
      <c r="B123" s="5" t="s">
        <v>1169</v>
      </c>
      <c r="C123" s="5" t="s">
        <v>1085</v>
      </c>
      <c r="D123" s="5"/>
      <c r="E123" s="5"/>
      <c r="F123" s="5"/>
      <c r="G123" s="223"/>
      <c r="H123" s="224"/>
      <c r="I123" s="224"/>
      <c r="J123" s="224"/>
      <c r="K123" s="224"/>
      <c r="Q123" s="4"/>
      <c r="R123" s="4"/>
      <c r="S123" s="4"/>
      <c r="T123" s="4"/>
      <c r="U123" s="4"/>
      <c r="V123" s="4"/>
      <c r="W123" s="4"/>
      <c r="X123" s="4"/>
      <c r="Y123" s="4"/>
    </row>
    <row r="124" spans="1:25" s="225" customFormat="1" x14ac:dyDescent="0.25">
      <c r="A124" s="5" t="s">
        <v>1140</v>
      </c>
      <c r="B124" s="5" t="s">
        <v>1169</v>
      </c>
      <c r="C124" s="5" t="s">
        <v>1086</v>
      </c>
      <c r="D124" s="5"/>
      <c r="E124" s="5"/>
      <c r="F124" s="5"/>
      <c r="G124" s="223"/>
      <c r="H124" s="224"/>
      <c r="I124" s="224"/>
      <c r="J124" s="224"/>
      <c r="K124" s="224"/>
      <c r="Q124" s="4"/>
      <c r="R124" s="4"/>
      <c r="S124" s="4"/>
      <c r="T124" s="4"/>
      <c r="U124" s="4"/>
      <c r="V124" s="4"/>
      <c r="W124" s="4"/>
      <c r="X124" s="4"/>
      <c r="Y124" s="4"/>
    </row>
    <row r="125" spans="1:25" s="225" customFormat="1" x14ac:dyDescent="0.25">
      <c r="A125" s="5" t="s">
        <v>1151</v>
      </c>
      <c r="B125" s="5" t="s">
        <v>1170</v>
      </c>
      <c r="C125" s="5" t="s">
        <v>1087</v>
      </c>
      <c r="D125" s="5"/>
      <c r="E125" s="5"/>
      <c r="F125" s="5"/>
      <c r="G125" s="223"/>
      <c r="H125" s="224"/>
      <c r="I125" s="224"/>
      <c r="J125" s="224"/>
      <c r="K125" s="224"/>
      <c r="Q125" s="4"/>
      <c r="R125" s="4"/>
      <c r="S125" s="4"/>
      <c r="T125" s="4"/>
      <c r="U125" s="4"/>
      <c r="V125" s="4"/>
      <c r="W125" s="4"/>
      <c r="X125" s="4"/>
      <c r="Y125" s="4"/>
    </row>
    <row r="126" spans="1:25" s="225" customFormat="1" x14ac:dyDescent="0.25">
      <c r="A126" s="5" t="s">
        <v>1151</v>
      </c>
      <c r="B126" s="5" t="s">
        <v>1170</v>
      </c>
      <c r="C126" s="5" t="s">
        <v>1088</v>
      </c>
      <c r="D126" s="5"/>
      <c r="E126" s="5"/>
      <c r="F126" s="5"/>
      <c r="G126" s="223"/>
      <c r="H126" s="224"/>
      <c r="I126" s="224"/>
      <c r="J126" s="224"/>
      <c r="K126" s="224"/>
      <c r="Q126" s="4"/>
      <c r="R126" s="4"/>
      <c r="S126" s="4"/>
      <c r="T126" s="4"/>
      <c r="U126" s="4"/>
      <c r="V126" s="4"/>
      <c r="W126" s="4"/>
      <c r="X126" s="4"/>
      <c r="Y126" s="4"/>
    </row>
    <row r="127" spans="1:25" s="225" customFormat="1" x14ac:dyDescent="0.25">
      <c r="A127" s="5" t="s">
        <v>1151</v>
      </c>
      <c r="B127" s="5" t="s">
        <v>1170</v>
      </c>
      <c r="C127" s="5" t="s">
        <v>1089</v>
      </c>
      <c r="D127" s="5"/>
      <c r="E127" s="5"/>
      <c r="F127" s="5"/>
      <c r="G127" s="223"/>
      <c r="H127" s="224"/>
      <c r="I127" s="224"/>
      <c r="J127" s="224"/>
      <c r="K127" s="224"/>
      <c r="Q127" s="4"/>
      <c r="R127" s="4"/>
      <c r="S127" s="4"/>
      <c r="T127" s="4"/>
      <c r="U127" s="4"/>
      <c r="V127" s="4"/>
      <c r="W127" s="4"/>
      <c r="X127" s="4"/>
      <c r="Y127" s="4"/>
    </row>
    <row r="128" spans="1:25" s="225" customFormat="1" x14ac:dyDescent="0.25">
      <c r="A128" s="5" t="s">
        <v>1151</v>
      </c>
      <c r="B128" s="5" t="s">
        <v>1170</v>
      </c>
      <c r="C128" s="5" t="s">
        <v>1090</v>
      </c>
      <c r="D128" s="5"/>
      <c r="E128" s="5"/>
      <c r="F128" s="5"/>
      <c r="G128" s="223"/>
      <c r="H128" s="224"/>
      <c r="I128" s="224"/>
      <c r="J128" s="224"/>
      <c r="K128" s="224"/>
      <c r="Q128" s="4"/>
      <c r="R128" s="4"/>
      <c r="S128" s="4"/>
      <c r="T128" s="4"/>
      <c r="U128" s="4"/>
      <c r="V128" s="4"/>
      <c r="W128" s="4"/>
      <c r="X128" s="4"/>
      <c r="Y128" s="4"/>
    </row>
    <row r="129" spans="1:25" s="225" customFormat="1" x14ac:dyDescent="0.25">
      <c r="A129" s="5" t="s">
        <v>1151</v>
      </c>
      <c r="B129" s="5" t="s">
        <v>1170</v>
      </c>
      <c r="C129" s="5" t="s">
        <v>1091</v>
      </c>
      <c r="D129" s="5"/>
      <c r="E129" s="5"/>
      <c r="F129" s="5"/>
      <c r="G129" s="223"/>
      <c r="H129" s="224"/>
      <c r="I129" s="224"/>
      <c r="J129" s="224"/>
      <c r="K129" s="224"/>
      <c r="Q129" s="4"/>
      <c r="R129" s="4"/>
      <c r="S129" s="4"/>
      <c r="T129" s="4"/>
      <c r="U129" s="4"/>
      <c r="V129" s="4"/>
      <c r="W129" s="4"/>
      <c r="X129" s="4"/>
      <c r="Y129" s="4"/>
    </row>
    <row r="130" spans="1:25" s="225" customFormat="1" x14ac:dyDescent="0.25">
      <c r="A130" s="5" t="s">
        <v>1151</v>
      </c>
      <c r="B130" s="5" t="s">
        <v>1170</v>
      </c>
      <c r="C130" s="5" t="s">
        <v>1092</v>
      </c>
      <c r="D130" s="5"/>
      <c r="E130" s="5"/>
      <c r="F130" s="5"/>
      <c r="G130" s="223"/>
      <c r="H130" s="224"/>
      <c r="I130" s="224"/>
      <c r="J130" s="224"/>
      <c r="K130" s="224"/>
      <c r="Q130" s="4"/>
      <c r="R130" s="4"/>
      <c r="S130" s="4"/>
      <c r="T130" s="4"/>
      <c r="U130" s="4"/>
      <c r="V130" s="4"/>
      <c r="W130" s="4"/>
      <c r="X130" s="4"/>
      <c r="Y130" s="4"/>
    </row>
    <row r="131" spans="1:25" s="225" customFormat="1" x14ac:dyDescent="0.25">
      <c r="A131" s="5" t="s">
        <v>1152</v>
      </c>
      <c r="B131" s="5" t="s">
        <v>1171</v>
      </c>
      <c r="C131" s="5" t="s">
        <v>1093</v>
      </c>
      <c r="D131" s="5"/>
      <c r="E131" s="5"/>
      <c r="F131" s="5"/>
      <c r="G131" s="223"/>
      <c r="H131" s="224"/>
      <c r="I131" s="224"/>
      <c r="J131" s="224"/>
      <c r="K131" s="224"/>
      <c r="Q131" s="4"/>
      <c r="R131" s="4"/>
      <c r="S131" s="4"/>
      <c r="T131" s="4"/>
      <c r="U131" s="4"/>
      <c r="V131" s="4"/>
      <c r="W131" s="4"/>
      <c r="X131" s="4"/>
      <c r="Y131" s="4"/>
    </row>
    <row r="132" spans="1:25" s="225" customFormat="1" x14ac:dyDescent="0.25">
      <c r="A132" s="5" t="s">
        <v>1152</v>
      </c>
      <c r="B132" s="5" t="s">
        <v>1171</v>
      </c>
      <c r="C132" s="5" t="s">
        <v>1094</v>
      </c>
      <c r="D132" s="5"/>
      <c r="E132" s="5"/>
      <c r="F132" s="5"/>
      <c r="G132" s="223"/>
      <c r="H132" s="224"/>
      <c r="I132" s="224"/>
      <c r="J132" s="224"/>
      <c r="K132" s="224"/>
      <c r="Q132" s="4"/>
      <c r="R132" s="4"/>
      <c r="S132" s="4"/>
      <c r="T132" s="4"/>
      <c r="U132" s="4"/>
      <c r="V132" s="4"/>
      <c r="W132" s="4"/>
      <c r="X132" s="4"/>
      <c r="Y132" s="4"/>
    </row>
    <row r="133" spans="1:25" s="225" customFormat="1" x14ac:dyDescent="0.25">
      <c r="A133" s="5" t="s">
        <v>1152</v>
      </c>
      <c r="B133" s="5" t="s">
        <v>1171</v>
      </c>
      <c r="C133" s="5" t="s">
        <v>1095</v>
      </c>
      <c r="D133" s="5"/>
      <c r="E133" s="5"/>
      <c r="F133" s="5"/>
      <c r="G133" s="223"/>
      <c r="H133" s="224"/>
      <c r="I133" s="224"/>
      <c r="J133" s="224"/>
      <c r="K133" s="224"/>
      <c r="Q133" s="4"/>
      <c r="R133" s="4"/>
      <c r="S133" s="4"/>
      <c r="T133" s="4"/>
      <c r="U133" s="4"/>
      <c r="V133" s="4"/>
      <c r="W133" s="4"/>
      <c r="X133" s="4"/>
      <c r="Y133" s="4"/>
    </row>
    <row r="134" spans="1:25" s="225" customFormat="1" x14ac:dyDescent="0.25">
      <c r="A134" s="5" t="s">
        <v>1152</v>
      </c>
      <c r="B134" s="5" t="s">
        <v>1171</v>
      </c>
      <c r="C134" s="5" t="s">
        <v>1096</v>
      </c>
      <c r="D134" s="5"/>
      <c r="E134" s="5"/>
      <c r="F134" s="5"/>
      <c r="G134" s="223"/>
      <c r="H134" s="224"/>
      <c r="I134" s="224"/>
      <c r="J134" s="224"/>
      <c r="K134" s="224"/>
      <c r="Q134" s="4"/>
      <c r="R134" s="4"/>
      <c r="S134" s="4"/>
      <c r="T134" s="4"/>
      <c r="U134" s="4"/>
      <c r="V134" s="4"/>
      <c r="W134" s="4"/>
      <c r="X134" s="4"/>
      <c r="Y134" s="4"/>
    </row>
    <row r="135" spans="1:25" s="225" customFormat="1" x14ac:dyDescent="0.25">
      <c r="A135" s="5" t="s">
        <v>1128</v>
      </c>
      <c r="B135" s="5" t="s">
        <v>964</v>
      </c>
      <c r="C135" s="5" t="s">
        <v>1097</v>
      </c>
      <c r="D135" s="5"/>
      <c r="E135" s="5"/>
      <c r="F135" s="5"/>
      <c r="G135" s="223"/>
      <c r="H135" s="224"/>
      <c r="I135" s="224"/>
      <c r="J135" s="224"/>
      <c r="K135" s="224"/>
      <c r="Q135" s="4"/>
      <c r="R135" s="4"/>
      <c r="S135" s="4"/>
      <c r="T135" s="4"/>
      <c r="U135" s="4"/>
      <c r="V135" s="4"/>
      <c r="W135" s="4"/>
      <c r="X135" s="4"/>
      <c r="Y135" s="4"/>
    </row>
    <row r="136" spans="1:25" s="225" customFormat="1" x14ac:dyDescent="0.25">
      <c r="A136" s="5" t="s">
        <v>1128</v>
      </c>
      <c r="B136" s="5" t="s">
        <v>964</v>
      </c>
      <c r="C136" s="5" t="s">
        <v>1098</v>
      </c>
      <c r="D136" s="5"/>
      <c r="E136" s="5"/>
      <c r="F136" s="5"/>
      <c r="G136" s="223"/>
      <c r="H136" s="224"/>
      <c r="I136" s="224"/>
      <c r="J136" s="224"/>
      <c r="K136" s="224"/>
      <c r="Q136" s="4"/>
      <c r="R136" s="4"/>
      <c r="S136" s="4"/>
      <c r="T136" s="4"/>
      <c r="U136" s="4"/>
      <c r="V136" s="4"/>
      <c r="W136" s="4"/>
      <c r="X136" s="4"/>
      <c r="Y136" s="4"/>
    </row>
    <row r="137" spans="1:25" s="225" customFormat="1" x14ac:dyDescent="0.25">
      <c r="A137" s="5" t="s">
        <v>1128</v>
      </c>
      <c r="B137" s="5" t="s">
        <v>964</v>
      </c>
      <c r="C137" s="5" t="s">
        <v>1099</v>
      </c>
      <c r="D137" s="5"/>
      <c r="E137" s="5"/>
      <c r="F137" s="5"/>
      <c r="G137" s="223"/>
      <c r="H137" s="224"/>
      <c r="I137" s="224"/>
      <c r="J137" s="224"/>
      <c r="K137" s="224"/>
      <c r="Q137" s="4"/>
      <c r="R137" s="4"/>
      <c r="S137" s="4"/>
      <c r="T137" s="4"/>
      <c r="U137" s="4"/>
      <c r="V137" s="4"/>
      <c r="W137" s="4"/>
      <c r="X137" s="4"/>
      <c r="Y137" s="4"/>
    </row>
    <row r="138" spans="1:25" s="225" customFormat="1" x14ac:dyDescent="0.25">
      <c r="A138" s="5" t="s">
        <v>1128</v>
      </c>
      <c r="B138" s="5" t="s">
        <v>964</v>
      </c>
      <c r="C138" s="5" t="s">
        <v>1100</v>
      </c>
      <c r="D138" s="5"/>
      <c r="E138" s="5"/>
      <c r="F138" s="5"/>
      <c r="G138" s="223"/>
      <c r="H138" s="224"/>
      <c r="I138" s="224"/>
      <c r="J138" s="224"/>
      <c r="K138" s="224"/>
      <c r="Q138" s="4"/>
      <c r="R138" s="4"/>
      <c r="S138" s="4"/>
      <c r="T138" s="4"/>
      <c r="U138" s="4"/>
      <c r="V138" s="4"/>
      <c r="W138" s="4"/>
      <c r="X138" s="4"/>
      <c r="Y138" s="4"/>
    </row>
    <row r="139" spans="1:25" s="225" customFormat="1" x14ac:dyDescent="0.25">
      <c r="A139" s="5" t="s">
        <v>1128</v>
      </c>
      <c r="B139" s="5" t="s">
        <v>964</v>
      </c>
      <c r="C139" s="5" t="s">
        <v>1101</v>
      </c>
      <c r="D139" s="5"/>
      <c r="E139" s="5"/>
      <c r="F139" s="5"/>
      <c r="G139" s="223"/>
      <c r="H139" s="224"/>
      <c r="I139" s="224"/>
      <c r="J139" s="224"/>
      <c r="K139" s="224"/>
      <c r="Q139" s="4"/>
      <c r="R139" s="4"/>
      <c r="S139" s="4"/>
      <c r="T139" s="4"/>
      <c r="U139" s="4"/>
      <c r="V139" s="4"/>
      <c r="W139" s="4"/>
      <c r="X139" s="4"/>
      <c r="Y139" s="4"/>
    </row>
    <row r="140" spans="1:25" s="225" customFormat="1" x14ac:dyDescent="0.25">
      <c r="A140" s="5" t="s">
        <v>1128</v>
      </c>
      <c r="B140" s="5" t="s">
        <v>964</v>
      </c>
      <c r="C140" s="5" t="s">
        <v>1102</v>
      </c>
      <c r="D140" s="5"/>
      <c r="E140" s="5"/>
      <c r="F140" s="5"/>
      <c r="G140" s="223"/>
      <c r="H140" s="224"/>
      <c r="I140" s="224"/>
      <c r="J140" s="224"/>
      <c r="K140" s="224"/>
      <c r="Q140" s="4"/>
      <c r="R140" s="4"/>
      <c r="S140" s="4"/>
      <c r="T140" s="4"/>
      <c r="U140" s="4"/>
      <c r="V140" s="4"/>
      <c r="W140" s="4"/>
      <c r="X140" s="4"/>
      <c r="Y140" s="4"/>
    </row>
    <row r="141" spans="1:25" s="225" customFormat="1" x14ac:dyDescent="0.25">
      <c r="A141" s="5" t="s">
        <v>1128</v>
      </c>
      <c r="B141" s="5" t="s">
        <v>964</v>
      </c>
      <c r="C141" s="5" t="s">
        <v>1103</v>
      </c>
      <c r="D141" s="5"/>
      <c r="E141" s="5"/>
      <c r="F141" s="5"/>
      <c r="G141" s="223"/>
      <c r="H141" s="224"/>
      <c r="I141" s="224"/>
      <c r="J141" s="224"/>
      <c r="K141" s="224"/>
      <c r="Q141" s="4"/>
      <c r="R141" s="4"/>
      <c r="S141" s="4"/>
      <c r="T141" s="4"/>
      <c r="U141" s="4"/>
      <c r="V141" s="4"/>
      <c r="W141" s="4"/>
      <c r="X141" s="4"/>
      <c r="Y141" s="4"/>
    </row>
    <row r="142" spans="1:25" s="225" customFormat="1" x14ac:dyDescent="0.25">
      <c r="A142" s="5" t="s">
        <v>1128</v>
      </c>
      <c r="B142" s="5" t="s">
        <v>964</v>
      </c>
      <c r="C142" s="5" t="s">
        <v>1104</v>
      </c>
      <c r="D142" s="5"/>
      <c r="E142" s="5"/>
      <c r="F142" s="5"/>
      <c r="G142" s="223"/>
      <c r="H142" s="224"/>
      <c r="I142" s="224"/>
      <c r="J142" s="224"/>
      <c r="K142" s="224"/>
      <c r="Q142" s="4"/>
      <c r="R142" s="4"/>
      <c r="S142" s="4"/>
      <c r="T142" s="4"/>
      <c r="U142" s="4"/>
      <c r="V142" s="4"/>
      <c r="W142" s="4"/>
      <c r="X142" s="4"/>
      <c r="Y142" s="4"/>
    </row>
    <row r="143" spans="1:25" s="225" customFormat="1" x14ac:dyDescent="0.25">
      <c r="A143" s="5" t="s">
        <v>1128</v>
      </c>
      <c r="B143" s="5" t="s">
        <v>964</v>
      </c>
      <c r="C143" s="5" t="s">
        <v>1105</v>
      </c>
      <c r="D143" s="5"/>
      <c r="E143" s="5"/>
      <c r="F143" s="5"/>
      <c r="G143" s="223"/>
      <c r="H143" s="224"/>
      <c r="I143" s="224"/>
      <c r="J143" s="224"/>
      <c r="K143" s="224"/>
      <c r="Q143" s="4"/>
      <c r="R143" s="4"/>
      <c r="S143" s="4"/>
      <c r="T143" s="4"/>
      <c r="U143" s="4"/>
      <c r="V143" s="4"/>
      <c r="W143" s="4"/>
      <c r="X143" s="4"/>
      <c r="Y143" s="4"/>
    </row>
    <row r="144" spans="1:25" s="225" customFormat="1" x14ac:dyDescent="0.25">
      <c r="A144" s="5" t="s">
        <v>1153</v>
      </c>
      <c r="B144" s="5" t="s">
        <v>1172</v>
      </c>
      <c r="C144" s="5" t="s">
        <v>1106</v>
      </c>
      <c r="D144" s="5"/>
      <c r="E144" s="5"/>
      <c r="F144" s="5"/>
      <c r="G144" s="223"/>
      <c r="H144" s="224"/>
      <c r="I144" s="224"/>
      <c r="J144" s="224"/>
      <c r="K144" s="224"/>
      <c r="Q144" s="4"/>
      <c r="R144" s="4"/>
      <c r="S144" s="4"/>
      <c r="T144" s="4"/>
      <c r="U144" s="4"/>
      <c r="V144" s="4"/>
      <c r="W144" s="4"/>
      <c r="X144" s="4"/>
      <c r="Y144" s="4"/>
    </row>
    <row r="145" spans="1:25" s="225" customFormat="1" x14ac:dyDescent="0.25">
      <c r="A145" s="5" t="s">
        <v>1153</v>
      </c>
      <c r="B145" s="5" t="s">
        <v>1172</v>
      </c>
      <c r="C145" s="5" t="s">
        <v>1107</v>
      </c>
      <c r="D145" s="5"/>
      <c r="E145" s="5"/>
      <c r="F145" s="5"/>
      <c r="G145" s="223"/>
      <c r="H145" s="224"/>
      <c r="I145" s="224"/>
      <c r="J145" s="224"/>
      <c r="K145" s="224"/>
      <c r="Q145" s="4"/>
      <c r="R145" s="4"/>
      <c r="S145" s="4"/>
      <c r="T145" s="4"/>
      <c r="U145" s="4"/>
      <c r="V145" s="4"/>
      <c r="W145" s="4"/>
      <c r="X145" s="4"/>
      <c r="Y145" s="4"/>
    </row>
    <row r="146" spans="1:25" s="225" customFormat="1" x14ac:dyDescent="0.25">
      <c r="A146" s="5" t="s">
        <v>1153</v>
      </c>
      <c r="B146" s="5" t="s">
        <v>1172</v>
      </c>
      <c r="C146" s="5" t="s">
        <v>1108</v>
      </c>
      <c r="D146" s="5"/>
      <c r="E146" s="5"/>
      <c r="F146" s="5"/>
      <c r="G146" s="223"/>
      <c r="H146" s="224"/>
      <c r="I146" s="224"/>
      <c r="J146" s="224"/>
      <c r="K146" s="224"/>
      <c r="Q146" s="4"/>
      <c r="R146" s="4"/>
      <c r="S146" s="4"/>
      <c r="T146" s="4"/>
      <c r="U146" s="4"/>
      <c r="V146" s="4"/>
      <c r="W146" s="4"/>
      <c r="X146" s="4"/>
      <c r="Y146" s="4"/>
    </row>
    <row r="147" spans="1:25" s="225" customFormat="1" x14ac:dyDescent="0.25">
      <c r="A147" s="5" t="s">
        <v>1124</v>
      </c>
      <c r="B147" s="5" t="s">
        <v>1173</v>
      </c>
      <c r="C147" s="5" t="s">
        <v>1109</v>
      </c>
      <c r="D147" s="5"/>
      <c r="E147" s="5"/>
      <c r="F147" s="5"/>
      <c r="G147" s="223"/>
      <c r="H147" s="224"/>
      <c r="I147" s="224"/>
      <c r="J147" s="224"/>
      <c r="K147" s="224"/>
      <c r="Q147" s="4"/>
      <c r="R147" s="4"/>
      <c r="S147" s="4"/>
      <c r="T147" s="4"/>
      <c r="U147" s="4"/>
      <c r="V147" s="4"/>
      <c r="W147" s="4"/>
      <c r="X147" s="4"/>
      <c r="Y147" s="4"/>
    </row>
    <row r="148" spans="1:25" s="225" customFormat="1" x14ac:dyDescent="0.25">
      <c r="A148" s="5" t="s">
        <v>1124</v>
      </c>
      <c r="B148" s="5" t="s">
        <v>1173</v>
      </c>
      <c r="C148" s="5" t="s">
        <v>1110</v>
      </c>
      <c r="D148" s="5"/>
      <c r="E148" s="5"/>
      <c r="F148" s="5"/>
      <c r="G148" s="223"/>
      <c r="H148" s="224"/>
      <c r="I148" s="224"/>
      <c r="J148" s="224"/>
      <c r="K148" s="224"/>
      <c r="Q148" s="4"/>
      <c r="R148" s="4"/>
      <c r="S148" s="4"/>
      <c r="T148" s="4"/>
      <c r="U148" s="4"/>
      <c r="V148" s="4"/>
      <c r="W148" s="4"/>
      <c r="X148" s="4"/>
      <c r="Y148" s="4"/>
    </row>
    <row r="149" spans="1:25" s="225" customFormat="1" x14ac:dyDescent="0.25">
      <c r="A149" s="5" t="s">
        <v>1124</v>
      </c>
      <c r="B149" s="5" t="s">
        <v>1173</v>
      </c>
      <c r="C149" s="5" t="s">
        <v>1111</v>
      </c>
      <c r="D149" s="5"/>
      <c r="E149" s="5"/>
      <c r="F149" s="5"/>
      <c r="G149" s="223"/>
      <c r="H149" s="224"/>
      <c r="I149" s="224"/>
      <c r="J149" s="224"/>
      <c r="K149" s="224"/>
      <c r="Q149" s="4"/>
      <c r="R149" s="4"/>
      <c r="S149" s="4"/>
      <c r="T149" s="4"/>
      <c r="U149" s="4"/>
      <c r="V149" s="4"/>
      <c r="W149" s="4"/>
      <c r="X149" s="4"/>
      <c r="Y149" s="4"/>
    </row>
    <row r="150" spans="1:25" s="225" customFormat="1" x14ac:dyDescent="0.25">
      <c r="A150" s="5" t="s">
        <v>1124</v>
      </c>
      <c r="B150" s="5" t="s">
        <v>1173</v>
      </c>
      <c r="C150" s="5" t="s">
        <v>1112</v>
      </c>
      <c r="D150" s="5"/>
      <c r="E150" s="5"/>
      <c r="F150" s="5"/>
      <c r="G150" s="223"/>
      <c r="H150" s="224"/>
      <c r="I150" s="224"/>
      <c r="J150" s="224"/>
      <c r="K150" s="224"/>
      <c r="Q150" s="4"/>
      <c r="R150" s="4"/>
      <c r="S150" s="4"/>
      <c r="T150" s="4"/>
      <c r="U150" s="4"/>
      <c r="V150" s="4"/>
      <c r="W150" s="4"/>
      <c r="X150" s="4"/>
      <c r="Y150" s="4"/>
    </row>
    <row r="151" spans="1:25" s="225" customFormat="1" x14ac:dyDescent="0.25">
      <c r="A151" s="5" t="s">
        <v>1124</v>
      </c>
      <c r="B151" s="5" t="s">
        <v>1173</v>
      </c>
      <c r="C151" s="5" t="s">
        <v>1113</v>
      </c>
      <c r="D151" s="5"/>
      <c r="E151" s="5"/>
      <c r="F151" s="5"/>
      <c r="G151" s="223"/>
      <c r="H151" s="224"/>
      <c r="I151" s="224"/>
      <c r="J151" s="224"/>
      <c r="K151" s="224"/>
      <c r="Q151" s="4"/>
      <c r="R151" s="4"/>
      <c r="S151" s="4"/>
      <c r="T151" s="4"/>
      <c r="U151" s="4"/>
      <c r="V151" s="4"/>
      <c r="W151" s="4"/>
      <c r="X151" s="4"/>
      <c r="Y151" s="4"/>
    </row>
    <row r="152" spans="1:25" s="225" customFormat="1" x14ac:dyDescent="0.25">
      <c r="A152" s="5" t="s">
        <v>1124</v>
      </c>
      <c r="B152" s="5" t="s">
        <v>1173</v>
      </c>
      <c r="C152" s="5" t="s">
        <v>1114</v>
      </c>
      <c r="D152" s="5"/>
      <c r="E152" s="5"/>
      <c r="F152" s="5"/>
      <c r="G152" s="223"/>
      <c r="H152" s="224"/>
      <c r="I152" s="224"/>
      <c r="J152" s="224"/>
      <c r="K152" s="224"/>
      <c r="Q152" s="4"/>
      <c r="R152" s="4"/>
      <c r="S152" s="4"/>
      <c r="T152" s="4"/>
      <c r="U152" s="4"/>
      <c r="V152" s="4"/>
      <c r="W152" s="4"/>
      <c r="X152" s="4"/>
      <c r="Y152" s="4"/>
    </row>
    <row r="153" spans="1:25" s="225" customFormat="1" x14ac:dyDescent="0.25">
      <c r="A153" s="5" t="s">
        <v>1124</v>
      </c>
      <c r="B153" s="5" t="s">
        <v>1173</v>
      </c>
      <c r="C153" s="5" t="s">
        <v>1115</v>
      </c>
      <c r="D153" s="5"/>
      <c r="E153" s="5"/>
      <c r="F153" s="5"/>
      <c r="G153" s="223"/>
      <c r="H153" s="224"/>
      <c r="I153" s="224"/>
      <c r="J153" s="224"/>
      <c r="K153" s="224"/>
      <c r="Q153" s="4"/>
      <c r="R153" s="4"/>
      <c r="S153" s="4"/>
      <c r="T153" s="4"/>
      <c r="U153" s="4"/>
      <c r="V153" s="4"/>
      <c r="W153" s="4"/>
      <c r="X153" s="4"/>
      <c r="Y153" s="4"/>
    </row>
    <row r="154" spans="1:25" s="225" customFormat="1" x14ac:dyDescent="0.25">
      <c r="A154" s="5" t="s">
        <v>1142</v>
      </c>
      <c r="B154" s="5" t="s">
        <v>960</v>
      </c>
      <c r="C154" s="5" t="s">
        <v>1116</v>
      </c>
      <c r="D154" s="5"/>
      <c r="E154" s="5"/>
      <c r="F154" s="5"/>
      <c r="G154" s="223"/>
      <c r="H154" s="224"/>
      <c r="I154" s="224"/>
      <c r="J154" s="224"/>
      <c r="K154" s="224"/>
      <c r="Q154" s="4"/>
      <c r="R154" s="4"/>
      <c r="S154" s="4"/>
      <c r="T154" s="4"/>
      <c r="U154" s="4"/>
      <c r="V154" s="4"/>
      <c r="W154" s="4"/>
      <c r="X154" s="4"/>
      <c r="Y154" s="4"/>
    </row>
    <row r="155" spans="1:25" s="225" customFormat="1" x14ac:dyDescent="0.25">
      <c r="A155" s="5" t="s">
        <v>1142</v>
      </c>
      <c r="B155" s="5" t="s">
        <v>960</v>
      </c>
      <c r="C155" s="5" t="s">
        <v>1117</v>
      </c>
      <c r="D155" s="5"/>
      <c r="E155" s="5"/>
      <c r="F155" s="5"/>
      <c r="G155" s="223"/>
      <c r="H155" s="224"/>
      <c r="I155" s="224"/>
      <c r="J155" s="224"/>
      <c r="K155" s="224"/>
      <c r="Q155" s="4"/>
      <c r="R155" s="4"/>
      <c r="S155" s="4"/>
      <c r="T155" s="4"/>
      <c r="U155" s="4"/>
      <c r="V155" s="4"/>
      <c r="W155" s="4"/>
      <c r="X155" s="4"/>
      <c r="Y155" s="4"/>
    </row>
    <row r="156" spans="1:25" s="225" customFormat="1" x14ac:dyDescent="0.25">
      <c r="A156" s="5" t="s">
        <v>1142</v>
      </c>
      <c r="B156" s="5" t="s">
        <v>960</v>
      </c>
      <c r="C156" s="5" t="s">
        <v>1118</v>
      </c>
      <c r="D156" s="5"/>
      <c r="E156" s="5"/>
      <c r="F156" s="5"/>
      <c r="G156" s="223"/>
      <c r="H156" s="224"/>
      <c r="I156" s="224"/>
      <c r="J156" s="224"/>
      <c r="K156" s="224"/>
      <c r="Q156" s="4"/>
      <c r="R156" s="4"/>
      <c r="S156" s="4"/>
      <c r="T156" s="4"/>
      <c r="U156" s="4"/>
      <c r="V156" s="4"/>
      <c r="W156" s="4"/>
      <c r="X156" s="4"/>
      <c r="Y156" s="4"/>
    </row>
    <row r="157" spans="1:25" s="225" customFormat="1" x14ac:dyDescent="0.25">
      <c r="A157" s="224"/>
      <c r="B157" s="224"/>
      <c r="C157" s="224"/>
      <c r="D157" s="224"/>
      <c r="E157" s="224"/>
      <c r="F157" s="224"/>
      <c r="G157" s="224"/>
      <c r="H157" s="224"/>
      <c r="I157" s="224"/>
      <c r="J157" s="224"/>
      <c r="K157" s="224"/>
      <c r="Q157" s="4"/>
      <c r="R157" s="4"/>
      <c r="S157" s="4"/>
      <c r="T157" s="4"/>
      <c r="U157" s="4"/>
      <c r="V157" s="4"/>
      <c r="W157" s="4"/>
      <c r="X157" s="4"/>
      <c r="Y157" s="4"/>
    </row>
    <row r="158" spans="1:25" s="225" customFormat="1" x14ac:dyDescent="0.25">
      <c r="A158" s="224"/>
      <c r="B158" s="224"/>
      <c r="C158" s="224"/>
      <c r="D158" s="224"/>
      <c r="E158" s="224"/>
      <c r="F158" s="224"/>
      <c r="G158" s="224"/>
      <c r="H158" s="224"/>
      <c r="I158" s="224"/>
      <c r="J158" s="224"/>
      <c r="K158" s="224"/>
      <c r="Q158" s="4"/>
      <c r="R158" s="4"/>
      <c r="S158" s="4"/>
      <c r="T158" s="4"/>
      <c r="U158" s="4"/>
      <c r="V158" s="4"/>
      <c r="W158" s="4"/>
      <c r="X158" s="4"/>
      <c r="Y158" s="4"/>
    </row>
    <row r="159" spans="1:25" s="225" customFormat="1" x14ac:dyDescent="0.25">
      <c r="A159" s="224"/>
      <c r="B159" s="224"/>
      <c r="C159" s="224"/>
      <c r="D159" s="224"/>
      <c r="E159" s="224"/>
      <c r="F159" s="224"/>
      <c r="G159" s="224"/>
      <c r="H159" s="224"/>
      <c r="I159" s="224"/>
      <c r="J159" s="224"/>
      <c r="K159" s="224"/>
      <c r="Q159" s="4"/>
      <c r="R159" s="4"/>
      <c r="S159" s="4"/>
      <c r="T159" s="4"/>
      <c r="U159" s="4"/>
      <c r="V159" s="4"/>
      <c r="W159" s="4"/>
      <c r="X159" s="4"/>
      <c r="Y159" s="4"/>
    </row>
    <row r="160" spans="1:25" s="225" customFormat="1" x14ac:dyDescent="0.25">
      <c r="A160" s="224"/>
      <c r="B160" s="224"/>
      <c r="C160" s="224"/>
      <c r="D160" s="224"/>
      <c r="E160" s="224"/>
      <c r="F160" s="224"/>
      <c r="G160" s="224"/>
      <c r="H160" s="224"/>
      <c r="I160" s="224"/>
      <c r="J160" s="224"/>
      <c r="K160" s="224"/>
      <c r="Q160" s="4"/>
      <c r="R160" s="4"/>
      <c r="S160" s="4"/>
      <c r="T160" s="4"/>
      <c r="U160" s="4"/>
      <c r="V160" s="4"/>
      <c r="W160" s="4"/>
      <c r="X160" s="4"/>
      <c r="Y160" s="4"/>
    </row>
    <row r="161" spans="1:25" s="225" customFormat="1" x14ac:dyDescent="0.25">
      <c r="A161" s="224"/>
      <c r="B161" s="224"/>
      <c r="C161" s="224"/>
      <c r="D161" s="224"/>
      <c r="E161" s="224"/>
      <c r="F161" s="224"/>
      <c r="G161" s="224"/>
      <c r="H161" s="224"/>
      <c r="I161" s="224"/>
      <c r="J161" s="224"/>
      <c r="K161" s="224"/>
      <c r="Q161" s="4"/>
      <c r="R161" s="4"/>
      <c r="S161" s="4"/>
      <c r="T161" s="4"/>
      <c r="U161" s="4"/>
      <c r="V161" s="4"/>
      <c r="W161" s="4"/>
      <c r="X161" s="4"/>
      <c r="Y161" s="4"/>
    </row>
    <row r="162" spans="1:25" s="225" customFormat="1" x14ac:dyDescent="0.25">
      <c r="A162" s="224"/>
      <c r="B162" s="224"/>
      <c r="C162" s="224"/>
      <c r="D162" s="224"/>
      <c r="E162" s="224"/>
      <c r="F162" s="224"/>
      <c r="G162" s="224"/>
      <c r="H162" s="224"/>
      <c r="I162" s="224"/>
      <c r="J162" s="224"/>
      <c r="K162" s="224"/>
      <c r="Q162" s="4"/>
      <c r="R162" s="4"/>
      <c r="S162" s="4"/>
      <c r="T162" s="4"/>
      <c r="U162" s="4"/>
      <c r="V162" s="4"/>
      <c r="W162" s="4"/>
      <c r="X162" s="4"/>
      <c r="Y162" s="4"/>
    </row>
    <row r="163" spans="1:25" s="225" customFormat="1" x14ac:dyDescent="0.25">
      <c r="A163" s="224"/>
      <c r="B163" s="224"/>
      <c r="C163" s="224"/>
      <c r="D163" s="224"/>
      <c r="E163" s="224"/>
      <c r="F163" s="224"/>
      <c r="G163" s="224"/>
      <c r="H163" s="224"/>
      <c r="I163" s="224"/>
      <c r="J163" s="224"/>
      <c r="K163" s="224"/>
      <c r="Q163" s="4"/>
      <c r="R163" s="4"/>
      <c r="S163" s="4"/>
      <c r="T163" s="4"/>
      <c r="U163" s="4"/>
      <c r="V163" s="4"/>
      <c r="W163" s="4"/>
      <c r="X163" s="4"/>
      <c r="Y163" s="4"/>
    </row>
    <row r="164" spans="1:25" s="225" customFormat="1" x14ac:dyDescent="0.25">
      <c r="A164" s="224"/>
      <c r="B164" s="224"/>
      <c r="C164" s="224"/>
      <c r="D164" s="224"/>
      <c r="E164" s="224"/>
      <c r="F164" s="224"/>
      <c r="G164" s="224"/>
      <c r="H164" s="224"/>
      <c r="I164" s="224"/>
      <c r="J164" s="224"/>
      <c r="K164" s="224"/>
      <c r="Q164" s="4"/>
      <c r="R164" s="4"/>
      <c r="S164" s="4"/>
      <c r="T164" s="4"/>
      <c r="U164" s="4"/>
      <c r="V164" s="4"/>
      <c r="W164" s="4"/>
      <c r="X164" s="4"/>
      <c r="Y164" s="4"/>
    </row>
    <row r="165" spans="1:25" s="225" customFormat="1" x14ac:dyDescent="0.25">
      <c r="A165" s="224"/>
      <c r="B165" s="224"/>
      <c r="C165" s="224"/>
      <c r="D165" s="224"/>
      <c r="E165" s="224"/>
      <c r="F165" s="224"/>
      <c r="G165" s="224"/>
      <c r="H165" s="224"/>
      <c r="I165" s="224"/>
      <c r="J165" s="224"/>
      <c r="K165" s="224"/>
      <c r="Q165" s="4"/>
      <c r="R165" s="4"/>
      <c r="S165" s="4"/>
      <c r="T165" s="4"/>
      <c r="U165" s="4"/>
      <c r="V165" s="4"/>
      <c r="W165" s="4"/>
      <c r="X165" s="4"/>
      <c r="Y165" s="4"/>
    </row>
    <row r="166" spans="1:25" s="225" customFormat="1" x14ac:dyDescent="0.25">
      <c r="A166" s="224"/>
      <c r="B166" s="224"/>
      <c r="C166" s="224"/>
      <c r="D166" s="224"/>
      <c r="E166" s="224"/>
      <c r="F166" s="224"/>
      <c r="G166" s="224"/>
      <c r="H166" s="224"/>
      <c r="I166" s="224"/>
      <c r="J166" s="224"/>
      <c r="K166" s="224"/>
      <c r="Q166" s="4"/>
      <c r="R166" s="4"/>
      <c r="S166" s="4"/>
      <c r="T166" s="4"/>
      <c r="U166" s="4"/>
      <c r="V166" s="4"/>
      <c r="W166" s="4"/>
      <c r="X166" s="4"/>
      <c r="Y166" s="4"/>
    </row>
    <row r="167" spans="1:25" s="225" customFormat="1" x14ac:dyDescent="0.25">
      <c r="A167" s="224"/>
      <c r="B167" s="224"/>
      <c r="C167" s="224"/>
      <c r="D167" s="224"/>
      <c r="E167" s="224"/>
      <c r="F167" s="224"/>
      <c r="G167" s="224"/>
      <c r="H167" s="224"/>
      <c r="I167" s="224"/>
      <c r="J167" s="224"/>
      <c r="K167" s="224"/>
      <c r="Q167" s="4"/>
      <c r="R167" s="4"/>
      <c r="S167" s="4"/>
      <c r="T167" s="4"/>
      <c r="U167" s="4"/>
      <c r="V167" s="4"/>
      <c r="W167" s="4"/>
      <c r="X167" s="4"/>
      <c r="Y167" s="4"/>
    </row>
    <row r="168" spans="1:25" s="225" customFormat="1" x14ac:dyDescent="0.25">
      <c r="A168" s="224"/>
      <c r="B168" s="224"/>
      <c r="C168" s="224"/>
      <c r="D168" s="224"/>
      <c r="E168" s="224"/>
      <c r="F168" s="224"/>
      <c r="G168" s="224"/>
      <c r="H168" s="224"/>
      <c r="I168" s="224"/>
      <c r="J168" s="224"/>
      <c r="K168" s="224"/>
      <c r="Q168" s="4"/>
      <c r="R168" s="4"/>
      <c r="S168" s="4"/>
      <c r="T168" s="4"/>
      <c r="U168" s="4"/>
      <c r="V168" s="4"/>
      <c r="W168" s="4"/>
      <c r="X168" s="4"/>
      <c r="Y168" s="4"/>
    </row>
    <row r="169" spans="1:25" s="225" customFormat="1" x14ac:dyDescent="0.25">
      <c r="A169" s="224"/>
      <c r="B169" s="224"/>
      <c r="C169" s="224"/>
      <c r="D169" s="224"/>
      <c r="E169" s="224"/>
      <c r="F169" s="224"/>
      <c r="G169" s="224"/>
      <c r="H169" s="224"/>
      <c r="I169" s="224"/>
      <c r="J169" s="224"/>
      <c r="K169" s="224"/>
      <c r="Q169" s="4"/>
      <c r="R169" s="4"/>
      <c r="S169" s="4"/>
      <c r="T169" s="4"/>
      <c r="U169" s="4"/>
      <c r="V169" s="4"/>
      <c r="W169" s="4"/>
      <c r="X169" s="4"/>
      <c r="Y169" s="4"/>
    </row>
    <row r="170" spans="1:25" s="225" customFormat="1" x14ac:dyDescent="0.25">
      <c r="A170" s="224"/>
      <c r="B170" s="224"/>
      <c r="C170" s="224"/>
      <c r="D170" s="224"/>
      <c r="E170" s="224"/>
      <c r="F170" s="224"/>
      <c r="G170" s="224"/>
      <c r="H170" s="224"/>
      <c r="I170" s="224"/>
      <c r="J170" s="224"/>
      <c r="K170" s="224"/>
      <c r="Q170" s="4"/>
      <c r="R170" s="4"/>
      <c r="S170" s="4"/>
      <c r="T170" s="4"/>
      <c r="U170" s="4"/>
      <c r="V170" s="4"/>
      <c r="W170" s="4"/>
      <c r="X170" s="4"/>
      <c r="Y170" s="4"/>
    </row>
    <row r="171" spans="1:25" s="225" customFormat="1" x14ac:dyDescent="0.25">
      <c r="A171" s="224"/>
      <c r="B171" s="224"/>
      <c r="C171" s="224"/>
      <c r="D171" s="224"/>
      <c r="E171" s="224"/>
      <c r="F171" s="224"/>
      <c r="G171" s="224"/>
      <c r="H171" s="224"/>
      <c r="I171" s="224"/>
      <c r="J171" s="224"/>
      <c r="K171" s="224"/>
      <c r="Q171" s="4"/>
      <c r="R171" s="4"/>
      <c r="S171" s="4"/>
      <c r="T171" s="4"/>
      <c r="U171" s="4"/>
      <c r="V171" s="4"/>
      <c r="W171" s="4"/>
      <c r="X171" s="4"/>
      <c r="Y171" s="4"/>
    </row>
    <row r="172" spans="1:25" s="225" customFormat="1" x14ac:dyDescent="0.25">
      <c r="A172" s="224"/>
      <c r="B172" s="224"/>
      <c r="C172" s="224"/>
      <c r="D172" s="224"/>
      <c r="E172" s="224"/>
      <c r="F172" s="224"/>
      <c r="G172" s="224"/>
      <c r="H172" s="224"/>
      <c r="I172" s="224"/>
      <c r="J172" s="224"/>
      <c r="K172" s="224"/>
      <c r="Q172" s="4"/>
      <c r="R172" s="4"/>
      <c r="S172" s="4"/>
      <c r="T172" s="4"/>
      <c r="U172" s="4"/>
      <c r="V172" s="4"/>
      <c r="W172" s="4"/>
      <c r="X172" s="4"/>
      <c r="Y172" s="4"/>
    </row>
    <row r="173" spans="1:25" s="225" customFormat="1" x14ac:dyDescent="0.25">
      <c r="A173" s="224"/>
      <c r="B173" s="224"/>
      <c r="C173" s="224"/>
      <c r="D173" s="224"/>
      <c r="E173" s="224"/>
      <c r="F173" s="224"/>
      <c r="G173" s="224"/>
      <c r="H173" s="224"/>
      <c r="I173" s="224"/>
      <c r="J173" s="224"/>
      <c r="K173" s="224"/>
      <c r="Q173" s="4"/>
      <c r="R173" s="4"/>
      <c r="S173" s="4"/>
      <c r="T173" s="4"/>
      <c r="U173" s="4"/>
      <c r="V173" s="4"/>
      <c r="W173" s="4"/>
      <c r="X173" s="4"/>
      <c r="Y173" s="4"/>
    </row>
    <row r="174" spans="1:25" s="225" customFormat="1" x14ac:dyDescent="0.25">
      <c r="A174" s="224"/>
      <c r="B174" s="224"/>
      <c r="C174" s="224"/>
      <c r="D174" s="224"/>
      <c r="E174" s="224"/>
      <c r="F174" s="224"/>
      <c r="G174" s="224"/>
      <c r="H174" s="224"/>
      <c r="I174" s="224"/>
      <c r="J174" s="224"/>
      <c r="K174" s="224"/>
      <c r="Q174" s="4"/>
      <c r="R174" s="4"/>
      <c r="S174" s="4"/>
      <c r="T174" s="4"/>
      <c r="U174" s="4"/>
      <c r="V174" s="4"/>
      <c r="W174" s="4"/>
      <c r="X174" s="4"/>
      <c r="Y174" s="4"/>
    </row>
    <row r="175" spans="1:25" s="225" customFormat="1" x14ac:dyDescent="0.25">
      <c r="A175" s="224"/>
      <c r="B175" s="224"/>
      <c r="C175" s="224"/>
      <c r="D175" s="224"/>
      <c r="E175" s="224"/>
      <c r="F175" s="224"/>
      <c r="G175" s="224"/>
      <c r="H175" s="224"/>
      <c r="I175" s="224"/>
      <c r="J175" s="224"/>
      <c r="K175" s="224"/>
      <c r="Q175" s="4"/>
      <c r="R175" s="4"/>
      <c r="S175" s="4"/>
      <c r="T175" s="4"/>
      <c r="U175" s="4"/>
      <c r="V175" s="4"/>
      <c r="W175" s="4"/>
      <c r="X175" s="4"/>
      <c r="Y175" s="4"/>
    </row>
    <row r="176" spans="1:25" s="225" customFormat="1" x14ac:dyDescent="0.25">
      <c r="A176" s="224"/>
      <c r="B176" s="224"/>
      <c r="C176" s="224"/>
      <c r="D176" s="224"/>
      <c r="E176" s="224"/>
      <c r="F176" s="224"/>
      <c r="G176" s="224"/>
      <c r="H176" s="224"/>
      <c r="I176" s="224"/>
      <c r="J176" s="224"/>
      <c r="K176" s="224"/>
      <c r="Q176" s="4"/>
      <c r="R176" s="4"/>
      <c r="S176" s="4"/>
      <c r="T176" s="4"/>
      <c r="U176" s="4"/>
      <c r="V176" s="4"/>
      <c r="W176" s="4"/>
      <c r="X176" s="4"/>
      <c r="Y176" s="4"/>
    </row>
    <row r="177" spans="1:25" s="225" customFormat="1" x14ac:dyDescent="0.25">
      <c r="A177" s="224"/>
      <c r="B177" s="224"/>
      <c r="C177" s="224"/>
      <c r="D177" s="224"/>
      <c r="E177" s="224"/>
      <c r="F177" s="224"/>
      <c r="G177" s="224"/>
      <c r="H177" s="224"/>
      <c r="I177" s="224"/>
      <c r="J177" s="224"/>
      <c r="K177" s="224"/>
      <c r="Q177" s="4"/>
      <c r="R177" s="4"/>
      <c r="S177" s="4"/>
      <c r="T177" s="4"/>
      <c r="U177" s="4"/>
      <c r="V177" s="4"/>
      <c r="W177" s="4"/>
      <c r="X177" s="4"/>
      <c r="Y177" s="4"/>
    </row>
    <row r="178" spans="1:25" s="225" customFormat="1" x14ac:dyDescent="0.25">
      <c r="A178" s="224"/>
      <c r="B178" s="224"/>
      <c r="C178" s="224"/>
      <c r="D178" s="224"/>
      <c r="E178" s="224"/>
      <c r="F178" s="224"/>
      <c r="G178" s="224"/>
      <c r="H178" s="224"/>
      <c r="I178" s="224"/>
      <c r="J178" s="224"/>
      <c r="K178" s="224"/>
      <c r="Q178" s="4"/>
      <c r="R178" s="4"/>
      <c r="S178" s="4"/>
      <c r="T178" s="4"/>
      <c r="U178" s="4"/>
      <c r="V178" s="4"/>
      <c r="W178" s="4"/>
      <c r="X178" s="4"/>
      <c r="Y178" s="4"/>
    </row>
    <row r="179" spans="1:25" s="225" customFormat="1" x14ac:dyDescent="0.25">
      <c r="A179" s="224"/>
      <c r="B179" s="224"/>
      <c r="C179" s="224"/>
      <c r="D179" s="224"/>
      <c r="E179" s="224"/>
      <c r="F179" s="224"/>
      <c r="G179" s="224"/>
      <c r="H179" s="224"/>
      <c r="I179" s="224"/>
      <c r="J179" s="224"/>
      <c r="K179" s="224"/>
      <c r="Q179" s="4"/>
      <c r="R179" s="4"/>
      <c r="S179" s="4"/>
      <c r="T179" s="4"/>
      <c r="U179" s="4"/>
      <c r="V179" s="4"/>
      <c r="W179" s="4"/>
      <c r="X179" s="4"/>
      <c r="Y179" s="4"/>
    </row>
    <row r="180" spans="1:25" s="225" customFormat="1" x14ac:dyDescent="0.25">
      <c r="A180" s="224"/>
      <c r="B180" s="224"/>
      <c r="C180" s="224"/>
      <c r="D180" s="224"/>
      <c r="E180" s="224"/>
      <c r="F180" s="224"/>
      <c r="G180" s="224"/>
      <c r="H180" s="224"/>
      <c r="I180" s="224"/>
      <c r="J180" s="224"/>
      <c r="K180" s="224"/>
      <c r="Q180" s="4"/>
      <c r="R180" s="4"/>
      <c r="S180" s="4"/>
      <c r="T180" s="4"/>
      <c r="U180" s="4"/>
      <c r="V180" s="4"/>
      <c r="W180" s="4"/>
      <c r="X180" s="4"/>
      <c r="Y180" s="4"/>
    </row>
    <row r="181" spans="1:25" s="225" customFormat="1" x14ac:dyDescent="0.25">
      <c r="A181" s="224"/>
      <c r="B181" s="224"/>
      <c r="C181" s="224"/>
      <c r="D181" s="224"/>
      <c r="E181" s="224"/>
      <c r="F181" s="224"/>
      <c r="G181" s="224"/>
      <c r="H181" s="224"/>
      <c r="I181" s="224"/>
      <c r="J181" s="224"/>
      <c r="K181" s="224"/>
      <c r="Q181" s="4"/>
      <c r="R181" s="4"/>
      <c r="S181" s="4"/>
      <c r="T181" s="4"/>
      <c r="U181" s="4"/>
      <c r="V181" s="4"/>
      <c r="W181" s="4"/>
      <c r="X181" s="4"/>
      <c r="Y181" s="4"/>
    </row>
    <row r="182" spans="1:25" s="225" customFormat="1" x14ac:dyDescent="0.25">
      <c r="A182" s="224"/>
      <c r="B182" s="224"/>
      <c r="C182" s="224"/>
      <c r="D182" s="224"/>
      <c r="E182" s="224"/>
      <c r="F182" s="224"/>
      <c r="G182" s="224"/>
      <c r="H182" s="224"/>
      <c r="I182" s="224"/>
      <c r="J182" s="224"/>
      <c r="K182" s="224"/>
      <c r="Q182" s="4"/>
      <c r="R182" s="4"/>
      <c r="S182" s="4"/>
      <c r="T182" s="4"/>
      <c r="U182" s="4"/>
      <c r="V182" s="4"/>
      <c r="W182" s="4"/>
      <c r="X182" s="4"/>
      <c r="Y182" s="4"/>
    </row>
    <row r="183" spans="1:25" s="225" customFormat="1" x14ac:dyDescent="0.25">
      <c r="A183" s="224"/>
      <c r="B183" s="224"/>
      <c r="C183" s="224"/>
      <c r="D183" s="224"/>
      <c r="E183" s="224"/>
      <c r="F183" s="224"/>
      <c r="G183" s="224"/>
      <c r="H183" s="224"/>
      <c r="I183" s="224"/>
      <c r="J183" s="224"/>
      <c r="K183" s="224"/>
      <c r="Q183" s="4"/>
      <c r="R183" s="4"/>
      <c r="S183" s="4"/>
      <c r="T183" s="4"/>
      <c r="U183" s="4"/>
      <c r="V183" s="4"/>
      <c r="W183" s="4"/>
      <c r="X183" s="4"/>
      <c r="Y183" s="4"/>
    </row>
    <row r="184" spans="1:25" s="225" customFormat="1" x14ac:dyDescent="0.25">
      <c r="A184" s="224"/>
      <c r="B184" s="224"/>
      <c r="C184" s="224"/>
      <c r="D184" s="224"/>
      <c r="E184" s="224"/>
      <c r="F184" s="224"/>
      <c r="G184" s="224"/>
      <c r="H184" s="224"/>
      <c r="I184" s="224"/>
      <c r="J184" s="224"/>
      <c r="K184" s="224"/>
      <c r="Q184" s="4"/>
      <c r="R184" s="4"/>
      <c r="S184" s="4"/>
      <c r="T184" s="4"/>
      <c r="U184" s="4"/>
      <c r="V184" s="4"/>
      <c r="W184" s="4"/>
      <c r="X184" s="4"/>
      <c r="Y184" s="4"/>
    </row>
    <row r="185" spans="1:25" s="225" customFormat="1" x14ac:dyDescent="0.25">
      <c r="A185" s="224"/>
      <c r="B185" s="224"/>
      <c r="C185" s="224"/>
      <c r="D185" s="224"/>
      <c r="E185" s="224"/>
      <c r="F185" s="224"/>
      <c r="G185" s="224"/>
      <c r="H185" s="224"/>
      <c r="I185" s="224"/>
      <c r="J185" s="224"/>
      <c r="K185" s="224"/>
      <c r="Q185" s="4"/>
      <c r="R185" s="4"/>
      <c r="S185" s="4"/>
      <c r="T185" s="4"/>
      <c r="U185" s="4"/>
      <c r="V185" s="4"/>
      <c r="W185" s="4"/>
      <c r="X185" s="4"/>
      <c r="Y185" s="4"/>
    </row>
    <row r="186" spans="1:25" s="225" customFormat="1" x14ac:dyDescent="0.25">
      <c r="A186" s="224"/>
      <c r="B186" s="224"/>
      <c r="C186" s="224"/>
      <c r="D186" s="224"/>
      <c r="E186" s="224"/>
      <c r="F186" s="224"/>
      <c r="G186" s="224"/>
      <c r="H186" s="224"/>
      <c r="I186" s="224"/>
      <c r="J186" s="224"/>
      <c r="K186" s="224"/>
      <c r="Q186" s="4"/>
      <c r="R186" s="4"/>
      <c r="S186" s="4"/>
      <c r="T186" s="4"/>
      <c r="U186" s="4"/>
      <c r="V186" s="4"/>
      <c r="W186" s="4"/>
      <c r="X186" s="4"/>
      <c r="Y186" s="4"/>
    </row>
    <row r="187" spans="1:25" s="225" customFormat="1" x14ac:dyDescent="0.25">
      <c r="A187" s="224"/>
      <c r="B187" s="224"/>
      <c r="C187" s="224"/>
      <c r="D187" s="224"/>
      <c r="E187" s="224"/>
      <c r="F187" s="224"/>
      <c r="G187" s="224"/>
      <c r="H187" s="224"/>
      <c r="I187" s="224"/>
      <c r="J187" s="224"/>
      <c r="K187" s="224"/>
      <c r="Q187" s="4"/>
      <c r="R187" s="4"/>
      <c r="S187" s="4"/>
      <c r="T187" s="4"/>
      <c r="U187" s="4"/>
      <c r="V187" s="4"/>
      <c r="W187" s="4"/>
      <c r="X187" s="4"/>
      <c r="Y187" s="4"/>
    </row>
    <row r="188" spans="1:25" s="225" customFormat="1" x14ac:dyDescent="0.25">
      <c r="A188" s="224"/>
      <c r="B188" s="224"/>
      <c r="C188" s="224"/>
      <c r="D188" s="224"/>
      <c r="E188" s="224"/>
      <c r="F188" s="224"/>
      <c r="G188" s="224"/>
      <c r="H188" s="224"/>
      <c r="I188" s="224"/>
      <c r="J188" s="224"/>
      <c r="K188" s="224"/>
      <c r="Q188" s="4"/>
      <c r="R188" s="4"/>
      <c r="S188" s="4"/>
      <c r="T188" s="4"/>
      <c r="U188" s="4"/>
      <c r="V188" s="4"/>
      <c r="W188" s="4"/>
      <c r="X188" s="4"/>
      <c r="Y188" s="4"/>
    </row>
    <row r="189" spans="1:25" s="225" customFormat="1" x14ac:dyDescent="0.25">
      <c r="A189" s="224"/>
      <c r="B189" s="224"/>
      <c r="C189" s="224"/>
      <c r="D189" s="224"/>
      <c r="E189" s="224"/>
      <c r="F189" s="224"/>
      <c r="G189" s="224"/>
      <c r="H189" s="224"/>
      <c r="I189" s="224"/>
      <c r="J189" s="224"/>
      <c r="K189" s="224"/>
      <c r="Q189" s="4"/>
      <c r="R189" s="4"/>
      <c r="S189" s="4"/>
      <c r="T189" s="4"/>
      <c r="U189" s="4"/>
      <c r="V189" s="4"/>
      <c r="W189" s="4"/>
      <c r="X189" s="4"/>
      <c r="Y189" s="4"/>
    </row>
    <row r="190" spans="1:25" s="225" customFormat="1" x14ac:dyDescent="0.25">
      <c r="A190" s="224"/>
      <c r="B190" s="224"/>
      <c r="C190" s="224"/>
      <c r="D190" s="224"/>
      <c r="E190" s="224"/>
      <c r="F190" s="224"/>
      <c r="G190" s="224"/>
      <c r="H190" s="224"/>
      <c r="I190" s="224"/>
      <c r="J190" s="224"/>
      <c r="K190" s="224"/>
      <c r="Q190" s="4"/>
      <c r="R190" s="4"/>
      <c r="S190" s="4"/>
      <c r="T190" s="4"/>
      <c r="U190" s="4"/>
      <c r="V190" s="4"/>
      <c r="W190" s="4"/>
      <c r="X190" s="4"/>
      <c r="Y190" s="4"/>
    </row>
    <row r="191" spans="1:25" s="225" customFormat="1" x14ac:dyDescent="0.25">
      <c r="A191" s="224"/>
      <c r="B191" s="224"/>
      <c r="C191" s="224"/>
      <c r="D191" s="224"/>
      <c r="E191" s="224"/>
      <c r="F191" s="224"/>
      <c r="G191" s="224"/>
      <c r="H191" s="224"/>
      <c r="I191" s="224"/>
      <c r="J191" s="224"/>
      <c r="K191" s="224"/>
      <c r="Q191" s="4"/>
      <c r="R191" s="4"/>
      <c r="S191" s="4"/>
      <c r="T191" s="4"/>
      <c r="U191" s="4"/>
      <c r="V191" s="4"/>
      <c r="W191" s="4"/>
      <c r="X191" s="4"/>
      <c r="Y191" s="4"/>
    </row>
    <row r="192" spans="1:25" s="225" customFormat="1" x14ac:dyDescent="0.25">
      <c r="A192" s="224"/>
      <c r="B192" s="224"/>
      <c r="C192" s="224"/>
      <c r="D192" s="224"/>
      <c r="E192" s="224"/>
      <c r="F192" s="224"/>
      <c r="G192" s="224"/>
      <c r="H192" s="224"/>
      <c r="I192" s="224"/>
      <c r="J192" s="224"/>
      <c r="K192" s="224"/>
      <c r="Q192" s="4"/>
      <c r="R192" s="4"/>
      <c r="S192" s="4"/>
      <c r="T192" s="4"/>
      <c r="U192" s="4"/>
      <c r="V192" s="4"/>
      <c r="W192" s="4"/>
      <c r="X192" s="4"/>
      <c r="Y192" s="4"/>
    </row>
    <row r="193" spans="1:25" s="225" customFormat="1" x14ac:dyDescent="0.25">
      <c r="A193" s="224"/>
      <c r="B193" s="224"/>
      <c r="C193" s="224"/>
      <c r="D193" s="224"/>
      <c r="E193" s="224"/>
      <c r="F193" s="224"/>
      <c r="G193" s="224"/>
      <c r="H193" s="224"/>
      <c r="I193" s="224"/>
      <c r="J193" s="224"/>
      <c r="K193" s="224"/>
      <c r="Q193" s="4"/>
      <c r="R193" s="4"/>
      <c r="S193" s="4"/>
      <c r="T193" s="4"/>
      <c r="U193" s="4"/>
      <c r="V193" s="4"/>
      <c r="W193" s="4"/>
      <c r="X193" s="4"/>
      <c r="Y193" s="4"/>
    </row>
    <row r="194" spans="1:25" s="225" customFormat="1" x14ac:dyDescent="0.25">
      <c r="A194" s="224"/>
      <c r="B194" s="224"/>
      <c r="C194" s="224"/>
      <c r="D194" s="224"/>
      <c r="E194" s="224"/>
      <c r="F194" s="224"/>
      <c r="G194" s="224"/>
      <c r="H194" s="224"/>
      <c r="I194" s="224"/>
      <c r="J194" s="224"/>
      <c r="K194" s="224"/>
      <c r="Q194" s="4"/>
      <c r="R194" s="4"/>
      <c r="S194" s="4"/>
      <c r="T194" s="4"/>
      <c r="U194" s="4"/>
      <c r="V194" s="4"/>
      <c r="W194" s="4"/>
      <c r="X194" s="4"/>
      <c r="Y194" s="4"/>
    </row>
    <row r="195" spans="1:25" s="225" customFormat="1" x14ac:dyDescent="0.25">
      <c r="A195" s="224"/>
      <c r="B195" s="224"/>
      <c r="C195" s="224"/>
      <c r="D195" s="224"/>
      <c r="E195" s="224"/>
      <c r="F195" s="224"/>
      <c r="G195" s="224"/>
      <c r="H195" s="224"/>
      <c r="I195" s="224"/>
      <c r="J195" s="224"/>
      <c r="K195" s="224"/>
      <c r="Q195" s="4"/>
      <c r="R195" s="4"/>
      <c r="S195" s="4"/>
      <c r="T195" s="4"/>
      <c r="U195" s="4"/>
      <c r="V195" s="4"/>
      <c r="W195" s="4"/>
      <c r="X195" s="4"/>
      <c r="Y195" s="4"/>
    </row>
    <row r="196" spans="1:25" s="225" customFormat="1" x14ac:dyDescent="0.25">
      <c r="A196" s="224"/>
      <c r="B196" s="224"/>
      <c r="C196" s="224"/>
      <c r="D196" s="224"/>
      <c r="E196" s="224"/>
      <c r="F196" s="224"/>
      <c r="G196" s="224"/>
      <c r="H196" s="224"/>
      <c r="I196" s="224"/>
      <c r="J196" s="224"/>
      <c r="K196" s="224"/>
      <c r="Q196" s="4"/>
      <c r="R196" s="4"/>
      <c r="S196" s="4"/>
      <c r="T196" s="4"/>
      <c r="U196" s="4"/>
      <c r="V196" s="4"/>
      <c r="W196" s="4"/>
      <c r="X196" s="4"/>
      <c r="Y196" s="4"/>
    </row>
    <row r="197" spans="1:25" s="225" customFormat="1" x14ac:dyDescent="0.25">
      <c r="A197" s="224"/>
      <c r="B197" s="224"/>
      <c r="C197" s="224"/>
      <c r="D197" s="224"/>
      <c r="E197" s="224"/>
      <c r="F197" s="224"/>
      <c r="G197" s="224"/>
      <c r="H197" s="224"/>
      <c r="I197" s="224"/>
      <c r="J197" s="224"/>
      <c r="K197" s="224"/>
      <c r="Q197" s="4"/>
      <c r="R197" s="4"/>
      <c r="S197" s="4"/>
      <c r="T197" s="4"/>
      <c r="U197" s="4"/>
      <c r="V197" s="4"/>
      <c r="W197" s="4"/>
      <c r="X197" s="4"/>
      <c r="Y197" s="4"/>
    </row>
  </sheetData>
  <pageMargins left="1.0629921259842521" right="0.11811023622047245" top="0.94488188976377963" bottom="0.15748031496062992" header="0" footer="0"/>
  <pageSetup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F520"/>
  <sheetViews>
    <sheetView zoomScaleNormal="100" workbookViewId="0">
      <selection activeCell="C37" sqref="C37"/>
    </sheetView>
  </sheetViews>
  <sheetFormatPr baseColWidth="10" defaultColWidth="9.140625" defaultRowHeight="12.75" x14ac:dyDescent="0.25"/>
  <cols>
    <col min="1" max="1" width="30.7109375" style="214" customWidth="1"/>
    <col min="2" max="2" width="30.140625" style="214" customWidth="1"/>
    <col min="3" max="3" width="52.85546875" style="215" customWidth="1"/>
    <col min="4" max="4" width="13" style="216" customWidth="1"/>
    <col min="5" max="5" width="15.42578125" style="215" customWidth="1"/>
    <col min="6" max="6" width="16.7109375" style="215" customWidth="1"/>
    <col min="7" max="16384" width="9.140625" style="64"/>
  </cols>
  <sheetData>
    <row r="1" spans="1:6" s="58" customFormat="1" ht="36" x14ac:dyDescent="0.25">
      <c r="A1" s="54" t="s">
        <v>302</v>
      </c>
      <c r="B1" s="54" t="s">
        <v>303</v>
      </c>
      <c r="C1" s="55" t="s">
        <v>15</v>
      </c>
      <c r="D1" s="55" t="s">
        <v>1</v>
      </c>
      <c r="E1" s="56" t="s">
        <v>2</v>
      </c>
      <c r="F1" s="57" t="s">
        <v>304</v>
      </c>
    </row>
    <row r="2" spans="1:6" ht="20.100000000000001" customHeight="1" x14ac:dyDescent="0.25">
      <c r="A2" s="59" t="s">
        <v>27</v>
      </c>
      <c r="B2" s="59" t="s">
        <v>305</v>
      </c>
      <c r="C2" s="60" t="s">
        <v>306</v>
      </c>
      <c r="D2" s="61" t="s">
        <v>307</v>
      </c>
      <c r="E2" s="62">
        <v>944</v>
      </c>
      <c r="F2" s="63" t="s">
        <v>308</v>
      </c>
    </row>
    <row r="3" spans="1:6" x14ac:dyDescent="0.25">
      <c r="A3" s="59" t="s">
        <v>27</v>
      </c>
      <c r="B3" s="59" t="s">
        <v>305</v>
      </c>
      <c r="C3" s="60" t="s">
        <v>309</v>
      </c>
      <c r="D3" s="61" t="s">
        <v>307</v>
      </c>
      <c r="E3" s="62">
        <v>590</v>
      </c>
      <c r="F3" s="63" t="s">
        <v>308</v>
      </c>
    </row>
    <row r="4" spans="1:6" ht="24" x14ac:dyDescent="0.25">
      <c r="A4" s="65" t="s">
        <v>26</v>
      </c>
      <c r="B4" s="65" t="s">
        <v>310</v>
      </c>
      <c r="C4" s="65" t="s">
        <v>311</v>
      </c>
      <c r="D4" s="66" t="s">
        <v>307</v>
      </c>
      <c r="E4" s="67">
        <v>5000.5</v>
      </c>
      <c r="F4" s="68" t="s">
        <v>312</v>
      </c>
    </row>
    <row r="5" spans="1:6" ht="24" x14ac:dyDescent="0.25">
      <c r="A5" s="65" t="s">
        <v>26</v>
      </c>
      <c r="B5" s="65" t="s">
        <v>310</v>
      </c>
      <c r="C5" s="65" t="s">
        <v>313</v>
      </c>
      <c r="D5" s="66" t="s">
        <v>307</v>
      </c>
      <c r="E5" s="67">
        <v>10133.5</v>
      </c>
      <c r="F5" s="68" t="s">
        <v>312</v>
      </c>
    </row>
    <row r="6" spans="1:6" ht="24" x14ac:dyDescent="0.25">
      <c r="A6" s="65" t="s">
        <v>26</v>
      </c>
      <c r="B6" s="65" t="s">
        <v>310</v>
      </c>
      <c r="C6" s="65" t="s">
        <v>314</v>
      </c>
      <c r="D6" s="66" t="s">
        <v>307</v>
      </c>
      <c r="E6" s="67">
        <v>25488</v>
      </c>
      <c r="F6" s="68" t="s">
        <v>312</v>
      </c>
    </row>
    <row r="7" spans="1:6" ht="24" x14ac:dyDescent="0.25">
      <c r="A7" s="65" t="s">
        <v>26</v>
      </c>
      <c r="B7" s="65" t="s">
        <v>310</v>
      </c>
      <c r="C7" s="65" t="s">
        <v>315</v>
      </c>
      <c r="D7" s="66" t="s">
        <v>307</v>
      </c>
      <c r="E7" s="67">
        <v>61419</v>
      </c>
      <c r="F7" s="68" t="s">
        <v>312</v>
      </c>
    </row>
    <row r="8" spans="1:6" ht="21.95" customHeight="1" x14ac:dyDescent="0.25">
      <c r="A8" s="65" t="s">
        <v>26</v>
      </c>
      <c r="B8" s="65" t="s">
        <v>310</v>
      </c>
      <c r="C8" s="65" t="s">
        <v>316</v>
      </c>
      <c r="D8" s="66" t="s">
        <v>307</v>
      </c>
      <c r="E8" s="67">
        <v>33435.300000000003</v>
      </c>
      <c r="F8" s="68" t="s">
        <v>312</v>
      </c>
    </row>
    <row r="9" spans="1:6" ht="17.100000000000001" customHeight="1" x14ac:dyDescent="0.25">
      <c r="A9" s="65" t="s">
        <v>26</v>
      </c>
      <c r="B9" s="65" t="s">
        <v>310</v>
      </c>
      <c r="C9" s="65" t="s">
        <v>317</v>
      </c>
      <c r="D9" s="66" t="s">
        <v>307</v>
      </c>
      <c r="E9" s="67">
        <v>9410.5</v>
      </c>
      <c r="F9" s="68" t="s">
        <v>312</v>
      </c>
    </row>
    <row r="10" spans="1:6" ht="18.95" customHeight="1" x14ac:dyDescent="0.25">
      <c r="A10" s="65" t="s">
        <v>26</v>
      </c>
      <c r="B10" s="65" t="s">
        <v>310</v>
      </c>
      <c r="C10" s="65" t="s">
        <v>318</v>
      </c>
      <c r="D10" s="66" t="s">
        <v>307</v>
      </c>
      <c r="E10" s="67">
        <v>5929.5</v>
      </c>
      <c r="F10" s="68" t="s">
        <v>312</v>
      </c>
    </row>
    <row r="11" spans="1:6" ht="17.100000000000001" customHeight="1" x14ac:dyDescent="0.25">
      <c r="A11" s="65" t="s">
        <v>26</v>
      </c>
      <c r="B11" s="65" t="s">
        <v>310</v>
      </c>
      <c r="C11" s="65" t="s">
        <v>319</v>
      </c>
      <c r="D11" s="66" t="s">
        <v>307</v>
      </c>
      <c r="E11" s="67">
        <v>65844</v>
      </c>
      <c r="F11" s="68" t="s">
        <v>312</v>
      </c>
    </row>
    <row r="12" spans="1:6" ht="18" customHeight="1" x14ac:dyDescent="0.25">
      <c r="A12" s="65" t="s">
        <v>26</v>
      </c>
      <c r="B12" s="65" t="s">
        <v>310</v>
      </c>
      <c r="C12" s="65" t="s">
        <v>320</v>
      </c>
      <c r="D12" s="66" t="s">
        <v>307</v>
      </c>
      <c r="E12" s="67">
        <v>29393.8</v>
      </c>
      <c r="F12" s="68" t="s">
        <v>312</v>
      </c>
    </row>
    <row r="13" spans="1:6" ht="18" customHeight="1" x14ac:dyDescent="0.25">
      <c r="A13" s="65" t="s">
        <v>26</v>
      </c>
      <c r="B13" s="65" t="s">
        <v>310</v>
      </c>
      <c r="C13" s="65" t="s">
        <v>321</v>
      </c>
      <c r="D13" s="66" t="s">
        <v>307</v>
      </c>
      <c r="E13" s="67">
        <v>27193.1</v>
      </c>
      <c r="F13" s="68" t="s">
        <v>312</v>
      </c>
    </row>
    <row r="14" spans="1:6" ht="24" x14ac:dyDescent="0.25">
      <c r="A14" s="65" t="s">
        <v>26</v>
      </c>
      <c r="B14" s="65" t="s">
        <v>310</v>
      </c>
      <c r="C14" s="65" t="s">
        <v>322</v>
      </c>
      <c r="D14" s="66" t="s">
        <v>307</v>
      </c>
      <c r="E14" s="67">
        <v>50380.1</v>
      </c>
      <c r="F14" s="68" t="s">
        <v>312</v>
      </c>
    </row>
    <row r="15" spans="1:6" ht="24" x14ac:dyDescent="0.25">
      <c r="A15" s="65" t="s">
        <v>26</v>
      </c>
      <c r="B15" s="65" t="s">
        <v>310</v>
      </c>
      <c r="C15" s="65" t="s">
        <v>323</v>
      </c>
      <c r="D15" s="66" t="s">
        <v>307</v>
      </c>
      <c r="E15" s="67">
        <v>29323</v>
      </c>
      <c r="F15" s="68" t="s">
        <v>312</v>
      </c>
    </row>
    <row r="16" spans="1:6" ht="24" x14ac:dyDescent="0.25">
      <c r="A16" s="65" t="s">
        <v>26</v>
      </c>
      <c r="B16" s="65" t="s">
        <v>310</v>
      </c>
      <c r="C16" s="65" t="s">
        <v>324</v>
      </c>
      <c r="D16" s="66" t="s">
        <v>307</v>
      </c>
      <c r="E16" s="67">
        <v>32833.5</v>
      </c>
      <c r="F16" s="68" t="s">
        <v>312</v>
      </c>
    </row>
    <row r="17" spans="1:6" ht="24" x14ac:dyDescent="0.25">
      <c r="A17" s="65" t="s">
        <v>26</v>
      </c>
      <c r="B17" s="65" t="s">
        <v>310</v>
      </c>
      <c r="C17" s="65" t="s">
        <v>325</v>
      </c>
      <c r="D17" s="66" t="s">
        <v>307</v>
      </c>
      <c r="E17" s="67">
        <v>12537.5</v>
      </c>
      <c r="F17" s="68" t="s">
        <v>312</v>
      </c>
    </row>
    <row r="18" spans="1:6" ht="24" x14ac:dyDescent="0.25">
      <c r="A18" s="65" t="s">
        <v>26</v>
      </c>
      <c r="B18" s="65" t="s">
        <v>310</v>
      </c>
      <c r="C18" s="65" t="s">
        <v>326</v>
      </c>
      <c r="D18" s="66" t="s">
        <v>307</v>
      </c>
      <c r="E18" s="67">
        <v>12626</v>
      </c>
      <c r="F18" s="68" t="s">
        <v>312</v>
      </c>
    </row>
    <row r="19" spans="1:6" ht="24" x14ac:dyDescent="0.25">
      <c r="A19" s="65" t="s">
        <v>26</v>
      </c>
      <c r="B19" s="65" t="s">
        <v>310</v>
      </c>
      <c r="C19" s="65" t="s">
        <v>327</v>
      </c>
      <c r="D19" s="66" t="s">
        <v>307</v>
      </c>
      <c r="E19" s="67">
        <v>95892.7</v>
      </c>
      <c r="F19" s="68" t="s">
        <v>312</v>
      </c>
    </row>
    <row r="20" spans="1:6" ht="22.5" customHeight="1" x14ac:dyDescent="0.25">
      <c r="A20" s="65" t="s">
        <v>26</v>
      </c>
      <c r="B20" s="65" t="s">
        <v>310</v>
      </c>
      <c r="C20" s="65" t="s">
        <v>328</v>
      </c>
      <c r="D20" s="66" t="s">
        <v>307</v>
      </c>
      <c r="E20" s="67">
        <v>19706</v>
      </c>
      <c r="F20" s="68" t="s">
        <v>312</v>
      </c>
    </row>
    <row r="21" spans="1:6" ht="22.5" customHeight="1" x14ac:dyDescent="0.25">
      <c r="A21" s="65" t="s">
        <v>26</v>
      </c>
      <c r="B21" s="65" t="s">
        <v>310</v>
      </c>
      <c r="C21" s="65" t="s">
        <v>329</v>
      </c>
      <c r="D21" s="66" t="s">
        <v>307</v>
      </c>
      <c r="E21" s="67">
        <v>30975</v>
      </c>
      <c r="F21" s="68" t="s">
        <v>312</v>
      </c>
    </row>
    <row r="22" spans="1:6" x14ac:dyDescent="0.25">
      <c r="A22" s="65" t="s">
        <v>26</v>
      </c>
      <c r="B22" s="65" t="s">
        <v>310</v>
      </c>
      <c r="C22" s="65" t="s">
        <v>330</v>
      </c>
      <c r="D22" s="66" t="s">
        <v>307</v>
      </c>
      <c r="E22" s="67">
        <v>15251.5</v>
      </c>
      <c r="F22" s="68" t="s">
        <v>312</v>
      </c>
    </row>
    <row r="23" spans="1:6" x14ac:dyDescent="0.25">
      <c r="A23" s="65" t="s">
        <v>26</v>
      </c>
      <c r="B23" s="65" t="s">
        <v>310</v>
      </c>
      <c r="C23" s="65" t="s">
        <v>331</v>
      </c>
      <c r="D23" s="66" t="s">
        <v>307</v>
      </c>
      <c r="E23" s="67">
        <v>24225.4</v>
      </c>
      <c r="F23" s="68" t="s">
        <v>312</v>
      </c>
    </row>
    <row r="24" spans="1:6" ht="22.5" customHeight="1" x14ac:dyDescent="0.25">
      <c r="A24" s="69" t="s">
        <v>31</v>
      </c>
      <c r="B24" s="69" t="s">
        <v>332</v>
      </c>
      <c r="C24" s="70" t="s">
        <v>333</v>
      </c>
      <c r="D24" s="71" t="s">
        <v>334</v>
      </c>
      <c r="E24" s="72">
        <v>1003</v>
      </c>
      <c r="F24" s="73" t="s">
        <v>335</v>
      </c>
    </row>
    <row r="25" spans="1:6" x14ac:dyDescent="0.25">
      <c r="A25" s="69" t="s">
        <v>31</v>
      </c>
      <c r="B25" s="69" t="s">
        <v>332</v>
      </c>
      <c r="C25" s="70" t="s">
        <v>336</v>
      </c>
      <c r="D25" s="71" t="s">
        <v>334</v>
      </c>
      <c r="E25" s="72">
        <v>1003</v>
      </c>
      <c r="F25" s="73" t="s">
        <v>335</v>
      </c>
    </row>
    <row r="26" spans="1:6" ht="24" customHeight="1" x14ac:dyDescent="0.25">
      <c r="A26" s="69" t="s">
        <v>31</v>
      </c>
      <c r="B26" s="69" t="s">
        <v>332</v>
      </c>
      <c r="C26" s="70" t="s">
        <v>337</v>
      </c>
      <c r="D26" s="71" t="s">
        <v>334</v>
      </c>
      <c r="E26" s="72">
        <v>3009</v>
      </c>
      <c r="F26" s="73" t="s">
        <v>335</v>
      </c>
    </row>
    <row r="27" spans="1:6" x14ac:dyDescent="0.25">
      <c r="A27" s="69" t="s">
        <v>31</v>
      </c>
      <c r="B27" s="69" t="s">
        <v>332</v>
      </c>
      <c r="C27" s="70" t="s">
        <v>338</v>
      </c>
      <c r="D27" s="71" t="s">
        <v>334</v>
      </c>
      <c r="E27" s="72">
        <v>1882.1</v>
      </c>
      <c r="F27" s="73" t="s">
        <v>335</v>
      </c>
    </row>
    <row r="28" spans="1:6" x14ac:dyDescent="0.25">
      <c r="A28" s="69" t="s">
        <v>31</v>
      </c>
      <c r="B28" s="69" t="s">
        <v>332</v>
      </c>
      <c r="C28" s="70" t="s">
        <v>339</v>
      </c>
      <c r="D28" s="71" t="s">
        <v>307</v>
      </c>
      <c r="E28" s="72">
        <v>83.78</v>
      </c>
      <c r="F28" s="73" t="s">
        <v>335</v>
      </c>
    </row>
    <row r="29" spans="1:6" x14ac:dyDescent="0.25">
      <c r="A29" s="69" t="s">
        <v>31</v>
      </c>
      <c r="B29" s="69" t="s">
        <v>332</v>
      </c>
      <c r="C29" s="70" t="s">
        <v>340</v>
      </c>
      <c r="D29" s="71" t="s">
        <v>307</v>
      </c>
      <c r="E29" s="72">
        <v>192.34</v>
      </c>
      <c r="F29" s="73" t="s">
        <v>335</v>
      </c>
    </row>
    <row r="30" spans="1:6" x14ac:dyDescent="0.25">
      <c r="A30" s="69" t="s">
        <v>31</v>
      </c>
      <c r="B30" s="69" t="s">
        <v>332</v>
      </c>
      <c r="C30" s="70" t="s">
        <v>341</v>
      </c>
      <c r="D30" s="71" t="s">
        <v>307</v>
      </c>
      <c r="E30" s="72">
        <v>421.26</v>
      </c>
      <c r="F30" s="73" t="s">
        <v>335</v>
      </c>
    </row>
    <row r="31" spans="1:6" x14ac:dyDescent="0.25">
      <c r="A31" s="74" t="s">
        <v>342</v>
      </c>
      <c r="B31" s="74" t="s">
        <v>343</v>
      </c>
      <c r="C31" s="75" t="s">
        <v>344</v>
      </c>
      <c r="D31" s="76" t="s">
        <v>307</v>
      </c>
      <c r="E31" s="77">
        <v>6500</v>
      </c>
      <c r="F31" s="78" t="s">
        <v>345</v>
      </c>
    </row>
    <row r="32" spans="1:6" x14ac:dyDescent="0.25">
      <c r="A32" s="74" t="s">
        <v>342</v>
      </c>
      <c r="B32" s="74" t="s">
        <v>343</v>
      </c>
      <c r="C32" s="75" t="s">
        <v>346</v>
      </c>
      <c r="D32" s="76" t="s">
        <v>307</v>
      </c>
      <c r="E32" s="77">
        <v>7265.26</v>
      </c>
      <c r="F32" s="78" t="s">
        <v>345</v>
      </c>
    </row>
    <row r="33" spans="1:6" x14ac:dyDescent="0.25">
      <c r="A33" s="74" t="s">
        <v>342</v>
      </c>
      <c r="B33" s="74" t="s">
        <v>343</v>
      </c>
      <c r="C33" s="75" t="s">
        <v>347</v>
      </c>
      <c r="D33" s="76" t="s">
        <v>307</v>
      </c>
      <c r="E33" s="77">
        <v>4675.2539999999999</v>
      </c>
      <c r="F33" s="78" t="s">
        <v>345</v>
      </c>
    </row>
    <row r="34" spans="1:6" x14ac:dyDescent="0.25">
      <c r="A34" s="74" t="s">
        <v>342</v>
      </c>
      <c r="B34" s="74" t="s">
        <v>343</v>
      </c>
      <c r="C34" s="75" t="s">
        <v>348</v>
      </c>
      <c r="D34" s="76" t="s">
        <v>307</v>
      </c>
      <c r="E34" s="77">
        <v>16785.5</v>
      </c>
      <c r="F34" s="78" t="s">
        <v>345</v>
      </c>
    </row>
    <row r="35" spans="1:6" x14ac:dyDescent="0.25">
      <c r="A35" s="74" t="s">
        <v>342</v>
      </c>
      <c r="B35" s="74" t="s">
        <v>343</v>
      </c>
      <c r="C35" s="75" t="s">
        <v>349</v>
      </c>
      <c r="D35" s="76" t="s">
        <v>307</v>
      </c>
      <c r="E35" s="77">
        <v>15163</v>
      </c>
      <c r="F35" s="78" t="s">
        <v>345</v>
      </c>
    </row>
    <row r="36" spans="1:6" ht="24" x14ac:dyDescent="0.25">
      <c r="A36" s="79" t="s">
        <v>45</v>
      </c>
      <c r="B36" s="79" t="s">
        <v>350</v>
      </c>
      <c r="C36" s="80" t="s">
        <v>351</v>
      </c>
      <c r="D36" s="81" t="s">
        <v>307</v>
      </c>
      <c r="E36" s="82">
        <v>2330.5</v>
      </c>
      <c r="F36" s="83" t="s">
        <v>352</v>
      </c>
    </row>
    <row r="37" spans="1:6" ht="24" x14ac:dyDescent="0.25">
      <c r="A37" s="79" t="s">
        <v>45</v>
      </c>
      <c r="B37" s="79" t="s">
        <v>350</v>
      </c>
      <c r="C37" s="80" t="s">
        <v>1198</v>
      </c>
      <c r="D37" s="81"/>
      <c r="E37" s="82">
        <v>1150</v>
      </c>
      <c r="F37" s="83" t="s">
        <v>352</v>
      </c>
    </row>
    <row r="38" spans="1:6" ht="24" x14ac:dyDescent="0.25">
      <c r="A38" s="79" t="s">
        <v>45</v>
      </c>
      <c r="B38" s="79" t="s">
        <v>350</v>
      </c>
      <c r="C38" s="80" t="s">
        <v>353</v>
      </c>
      <c r="D38" s="81" t="s">
        <v>307</v>
      </c>
      <c r="E38" s="82">
        <v>2330.5</v>
      </c>
      <c r="F38" s="83" t="s">
        <v>352</v>
      </c>
    </row>
    <row r="39" spans="1:6" ht="24" x14ac:dyDescent="0.25">
      <c r="A39" s="79" t="s">
        <v>45</v>
      </c>
      <c r="B39" s="79" t="s">
        <v>350</v>
      </c>
      <c r="C39" s="80" t="s">
        <v>354</v>
      </c>
      <c r="D39" s="81" t="s">
        <v>307</v>
      </c>
      <c r="E39" s="82">
        <v>3009</v>
      </c>
      <c r="F39" s="83" t="s">
        <v>352</v>
      </c>
    </row>
    <row r="40" spans="1:6" ht="24" x14ac:dyDescent="0.25">
      <c r="A40" s="79" t="s">
        <v>45</v>
      </c>
      <c r="B40" s="79" t="s">
        <v>350</v>
      </c>
      <c r="C40" s="80" t="s">
        <v>355</v>
      </c>
      <c r="D40" s="81" t="s">
        <v>307</v>
      </c>
      <c r="E40" s="82">
        <v>1150.5</v>
      </c>
      <c r="F40" s="83" t="s">
        <v>352</v>
      </c>
    </row>
    <row r="41" spans="1:6" ht="24" x14ac:dyDescent="0.25">
      <c r="A41" s="79" t="s">
        <v>45</v>
      </c>
      <c r="B41" s="79" t="s">
        <v>350</v>
      </c>
      <c r="C41" s="80" t="s">
        <v>356</v>
      </c>
      <c r="D41" s="81" t="s">
        <v>307</v>
      </c>
      <c r="E41" s="82">
        <v>1150.5</v>
      </c>
      <c r="F41" s="83" t="s">
        <v>352</v>
      </c>
    </row>
    <row r="42" spans="1:6" ht="24" x14ac:dyDescent="0.25">
      <c r="A42" s="79" t="s">
        <v>45</v>
      </c>
      <c r="B42" s="79" t="s">
        <v>350</v>
      </c>
      <c r="C42" s="80" t="s">
        <v>357</v>
      </c>
      <c r="D42" s="81" t="s">
        <v>307</v>
      </c>
      <c r="E42" s="82">
        <v>1947</v>
      </c>
      <c r="F42" s="83" t="s">
        <v>352</v>
      </c>
    </row>
    <row r="43" spans="1:6" ht="22.5" customHeight="1" x14ac:dyDescent="0.25">
      <c r="A43" s="79" t="s">
        <v>45</v>
      </c>
      <c r="B43" s="79" t="s">
        <v>350</v>
      </c>
      <c r="C43" s="80" t="s">
        <v>358</v>
      </c>
      <c r="D43" s="81" t="s">
        <v>307</v>
      </c>
      <c r="E43" s="82">
        <v>2212.5</v>
      </c>
      <c r="F43" s="83" t="s">
        <v>352</v>
      </c>
    </row>
    <row r="44" spans="1:6" ht="18.95" customHeight="1" x14ac:dyDescent="0.25">
      <c r="A44" s="84" t="s">
        <v>359</v>
      </c>
      <c r="B44" s="84" t="s">
        <v>360</v>
      </c>
      <c r="C44" s="85" t="s">
        <v>361</v>
      </c>
      <c r="D44" s="86" t="s">
        <v>307</v>
      </c>
      <c r="E44" s="87">
        <v>11210</v>
      </c>
      <c r="F44" s="88" t="s">
        <v>362</v>
      </c>
    </row>
    <row r="45" spans="1:6" ht="17.100000000000001" customHeight="1" x14ac:dyDescent="0.25">
      <c r="A45" s="84" t="s">
        <v>359</v>
      </c>
      <c r="B45" s="84" t="s">
        <v>360</v>
      </c>
      <c r="C45" s="85" t="s">
        <v>363</v>
      </c>
      <c r="D45" s="86" t="s">
        <v>307</v>
      </c>
      <c r="E45" s="87">
        <v>15692.82</v>
      </c>
      <c r="F45" s="88" t="s">
        <v>362</v>
      </c>
    </row>
    <row r="46" spans="1:6" x14ac:dyDescent="0.25">
      <c r="A46" s="84" t="s">
        <v>359</v>
      </c>
      <c r="B46" s="84" t="s">
        <v>360</v>
      </c>
      <c r="C46" s="85" t="s">
        <v>364</v>
      </c>
      <c r="D46" s="86" t="s">
        <v>307</v>
      </c>
      <c r="E46" s="87">
        <v>342200</v>
      </c>
      <c r="F46" s="88" t="s">
        <v>362</v>
      </c>
    </row>
    <row r="47" spans="1:6" ht="21" customHeight="1" x14ac:dyDescent="0.25">
      <c r="A47" s="84" t="s">
        <v>359</v>
      </c>
      <c r="B47" s="84" t="s">
        <v>360</v>
      </c>
      <c r="C47" s="85" t="s">
        <v>365</v>
      </c>
      <c r="D47" s="86" t="s">
        <v>307</v>
      </c>
      <c r="E47" s="87">
        <v>6254</v>
      </c>
      <c r="F47" s="88" t="s">
        <v>362</v>
      </c>
    </row>
    <row r="48" spans="1:6" ht="14.1" customHeight="1" x14ac:dyDescent="0.25">
      <c r="A48" s="84" t="s">
        <v>359</v>
      </c>
      <c r="B48" s="84" t="s">
        <v>360</v>
      </c>
      <c r="C48" s="85" t="s">
        <v>366</v>
      </c>
      <c r="D48" s="86" t="s">
        <v>307</v>
      </c>
      <c r="E48" s="87">
        <v>531000</v>
      </c>
      <c r="F48" s="88" t="s">
        <v>362</v>
      </c>
    </row>
    <row r="49" spans="1:6" ht="24" x14ac:dyDescent="0.25">
      <c r="A49" s="84" t="s">
        <v>359</v>
      </c>
      <c r="B49" s="84" t="s">
        <v>360</v>
      </c>
      <c r="C49" s="85" t="s">
        <v>367</v>
      </c>
      <c r="D49" s="86" t="s">
        <v>307</v>
      </c>
      <c r="E49" s="87">
        <v>49794.525000000001</v>
      </c>
      <c r="F49" s="88" t="s">
        <v>362</v>
      </c>
    </row>
    <row r="50" spans="1:6" x14ac:dyDescent="0.25">
      <c r="A50" s="84" t="s">
        <v>359</v>
      </c>
      <c r="B50" s="84" t="s">
        <v>360</v>
      </c>
      <c r="C50" s="85" t="s">
        <v>368</v>
      </c>
      <c r="D50" s="86" t="s">
        <v>307</v>
      </c>
      <c r="E50" s="87">
        <v>275000</v>
      </c>
      <c r="F50" s="88" t="s">
        <v>362</v>
      </c>
    </row>
    <row r="51" spans="1:6" x14ac:dyDescent="0.25">
      <c r="A51" s="84" t="s">
        <v>359</v>
      </c>
      <c r="B51" s="84" t="s">
        <v>360</v>
      </c>
      <c r="C51" s="85" t="s">
        <v>369</v>
      </c>
      <c r="D51" s="86" t="s">
        <v>307</v>
      </c>
      <c r="E51" s="87">
        <v>8407.5</v>
      </c>
      <c r="F51" s="88" t="s">
        <v>362</v>
      </c>
    </row>
    <row r="52" spans="1:6" ht="15.95" customHeight="1" x14ac:dyDescent="0.25">
      <c r="A52" s="84" t="s">
        <v>359</v>
      </c>
      <c r="B52" s="84" t="s">
        <v>360</v>
      </c>
      <c r="C52" s="85" t="s">
        <v>370</v>
      </c>
      <c r="D52" s="86" t="s">
        <v>307</v>
      </c>
      <c r="E52" s="87">
        <v>96885.151100000003</v>
      </c>
      <c r="F52" s="88" t="s">
        <v>362</v>
      </c>
    </row>
    <row r="53" spans="1:6" ht="15" customHeight="1" x14ac:dyDescent="0.25">
      <c r="A53" s="84" t="s">
        <v>359</v>
      </c>
      <c r="B53" s="84" t="s">
        <v>360</v>
      </c>
      <c r="C53" s="85" t="s">
        <v>371</v>
      </c>
      <c r="D53" s="86" t="s">
        <v>307</v>
      </c>
      <c r="E53" s="87">
        <v>250160</v>
      </c>
      <c r="F53" s="88" t="s">
        <v>362</v>
      </c>
    </row>
    <row r="54" spans="1:6" x14ac:dyDescent="0.25">
      <c r="A54" s="84" t="s">
        <v>359</v>
      </c>
      <c r="B54" s="84" t="s">
        <v>360</v>
      </c>
      <c r="C54" s="85" t="s">
        <v>372</v>
      </c>
      <c r="D54" s="86" t="s">
        <v>307</v>
      </c>
      <c r="E54" s="87">
        <v>2950</v>
      </c>
      <c r="F54" s="88" t="s">
        <v>362</v>
      </c>
    </row>
    <row r="55" spans="1:6" ht="14.1" customHeight="1" x14ac:dyDescent="0.25">
      <c r="A55" s="84" t="s">
        <v>359</v>
      </c>
      <c r="B55" s="84" t="s">
        <v>360</v>
      </c>
      <c r="C55" s="85" t="s">
        <v>373</v>
      </c>
      <c r="D55" s="86" t="s">
        <v>307</v>
      </c>
      <c r="E55" s="87">
        <v>226560</v>
      </c>
      <c r="F55" s="88" t="s">
        <v>362</v>
      </c>
    </row>
    <row r="56" spans="1:6" ht="30.75" customHeight="1" x14ac:dyDescent="0.25">
      <c r="A56" s="84" t="s">
        <v>359</v>
      </c>
      <c r="B56" s="84" t="s">
        <v>360</v>
      </c>
      <c r="C56" s="85" t="s">
        <v>374</v>
      </c>
      <c r="D56" s="86" t="s">
        <v>307</v>
      </c>
      <c r="E56" s="87">
        <v>501500</v>
      </c>
      <c r="F56" s="88" t="s">
        <v>362</v>
      </c>
    </row>
    <row r="57" spans="1:6" ht="15" customHeight="1" x14ac:dyDescent="0.25">
      <c r="A57" s="84" t="s">
        <v>359</v>
      </c>
      <c r="B57" s="84" t="s">
        <v>360</v>
      </c>
      <c r="C57" s="85" t="s">
        <v>375</v>
      </c>
      <c r="D57" s="86" t="s">
        <v>307</v>
      </c>
      <c r="E57" s="87">
        <v>41300</v>
      </c>
      <c r="F57" s="88" t="s">
        <v>362</v>
      </c>
    </row>
    <row r="58" spans="1:6" ht="24" customHeight="1" x14ac:dyDescent="0.25">
      <c r="A58" s="84" t="s">
        <v>359</v>
      </c>
      <c r="B58" s="84" t="s">
        <v>360</v>
      </c>
      <c r="C58" s="85" t="s">
        <v>376</v>
      </c>
      <c r="D58" s="86" t="s">
        <v>307</v>
      </c>
      <c r="E58" s="87">
        <v>49560</v>
      </c>
      <c r="F58" s="88" t="s">
        <v>362</v>
      </c>
    </row>
    <row r="59" spans="1:6" ht="14.1" customHeight="1" x14ac:dyDescent="0.25">
      <c r="A59" s="84" t="s">
        <v>359</v>
      </c>
      <c r="B59" s="84" t="s">
        <v>360</v>
      </c>
      <c r="C59" s="85" t="s">
        <v>377</v>
      </c>
      <c r="D59" s="86" t="s">
        <v>307</v>
      </c>
      <c r="E59" s="87">
        <v>188800</v>
      </c>
      <c r="F59" s="88" t="s">
        <v>362</v>
      </c>
    </row>
    <row r="60" spans="1:6" ht="15" customHeight="1" x14ac:dyDescent="0.25">
      <c r="A60" s="84" t="s">
        <v>359</v>
      </c>
      <c r="B60" s="84" t="s">
        <v>360</v>
      </c>
      <c r="C60" s="85" t="s">
        <v>378</v>
      </c>
      <c r="D60" s="86" t="s">
        <v>307</v>
      </c>
      <c r="E60" s="87">
        <v>27140</v>
      </c>
      <c r="F60" s="88" t="s">
        <v>362</v>
      </c>
    </row>
    <row r="61" spans="1:6" ht="15.95" customHeight="1" x14ac:dyDescent="0.25">
      <c r="A61" s="84" t="s">
        <v>359</v>
      </c>
      <c r="B61" s="84" t="s">
        <v>360</v>
      </c>
      <c r="C61" s="85" t="s">
        <v>379</v>
      </c>
      <c r="D61" s="86" t="s">
        <v>307</v>
      </c>
      <c r="E61" s="87">
        <v>49219.1806</v>
      </c>
      <c r="F61" s="88" t="s">
        <v>362</v>
      </c>
    </row>
    <row r="62" spans="1:6" ht="18.95" customHeight="1" x14ac:dyDescent="0.25">
      <c r="A62" s="84" t="s">
        <v>359</v>
      </c>
      <c r="B62" s="84" t="s">
        <v>360</v>
      </c>
      <c r="C62" s="85" t="s">
        <v>380</v>
      </c>
      <c r="D62" s="86" t="s">
        <v>307</v>
      </c>
      <c r="E62" s="87">
        <v>26137.0707</v>
      </c>
      <c r="F62" s="88" t="s">
        <v>362</v>
      </c>
    </row>
    <row r="63" spans="1:6" ht="20.100000000000001" customHeight="1" x14ac:dyDescent="0.25">
      <c r="A63" s="84" t="s">
        <v>359</v>
      </c>
      <c r="B63" s="84" t="s">
        <v>360</v>
      </c>
      <c r="C63" s="85" t="s">
        <v>381</v>
      </c>
      <c r="D63" s="86" t="s">
        <v>307</v>
      </c>
      <c r="E63" s="87">
        <v>105563.74400000001</v>
      </c>
      <c r="F63" s="88" t="s">
        <v>362</v>
      </c>
    </row>
    <row r="64" spans="1:6" ht="18.95" customHeight="1" x14ac:dyDescent="0.25">
      <c r="A64" s="84" t="s">
        <v>359</v>
      </c>
      <c r="B64" s="84" t="s">
        <v>360</v>
      </c>
      <c r="C64" s="85" t="s">
        <v>382</v>
      </c>
      <c r="D64" s="86" t="s">
        <v>307</v>
      </c>
      <c r="E64" s="87">
        <v>6490</v>
      </c>
      <c r="F64" s="88" t="s">
        <v>362</v>
      </c>
    </row>
    <row r="65" spans="1:6" ht="15" customHeight="1" x14ac:dyDescent="0.25">
      <c r="A65" s="84" t="s">
        <v>359</v>
      </c>
      <c r="B65" s="84" t="s">
        <v>360</v>
      </c>
      <c r="C65" s="85" t="s">
        <v>383</v>
      </c>
      <c r="D65" s="86" t="s">
        <v>307</v>
      </c>
      <c r="E65" s="87">
        <v>30335.3338</v>
      </c>
      <c r="F65" s="88" t="s">
        <v>362</v>
      </c>
    </row>
    <row r="66" spans="1:6" ht="24" x14ac:dyDescent="0.25">
      <c r="A66" s="84" t="s">
        <v>359</v>
      </c>
      <c r="B66" s="84" t="s">
        <v>360</v>
      </c>
      <c r="C66" s="85" t="s">
        <v>384</v>
      </c>
      <c r="D66" s="86" t="s">
        <v>307</v>
      </c>
      <c r="E66" s="87">
        <v>72981.654699999999</v>
      </c>
      <c r="F66" s="88" t="s">
        <v>362</v>
      </c>
    </row>
    <row r="67" spans="1:6" x14ac:dyDescent="0.25">
      <c r="A67" s="84" t="s">
        <v>359</v>
      </c>
      <c r="B67" s="84" t="s">
        <v>360</v>
      </c>
      <c r="C67" s="85" t="s">
        <v>385</v>
      </c>
      <c r="D67" s="86" t="s">
        <v>307</v>
      </c>
      <c r="E67" s="87">
        <v>172048.60250000001</v>
      </c>
      <c r="F67" s="88" t="s">
        <v>362</v>
      </c>
    </row>
    <row r="68" spans="1:6" x14ac:dyDescent="0.25">
      <c r="A68" s="84" t="s">
        <v>359</v>
      </c>
      <c r="B68" s="84" t="s">
        <v>360</v>
      </c>
      <c r="C68" s="85" t="s">
        <v>386</v>
      </c>
      <c r="D68" s="86" t="s">
        <v>307</v>
      </c>
      <c r="E68" s="87">
        <v>104465.4</v>
      </c>
      <c r="F68" s="88" t="s">
        <v>362</v>
      </c>
    </row>
    <row r="69" spans="1:6" x14ac:dyDescent="0.25">
      <c r="A69" s="84" t="s">
        <v>359</v>
      </c>
      <c r="B69" s="84" t="s">
        <v>360</v>
      </c>
      <c r="C69" s="85" t="s">
        <v>387</v>
      </c>
      <c r="D69" s="86" t="s">
        <v>307</v>
      </c>
      <c r="E69" s="87">
        <v>8314.2916999999998</v>
      </c>
      <c r="F69" s="88" t="s">
        <v>362</v>
      </c>
    </row>
    <row r="70" spans="1:6" x14ac:dyDescent="0.25">
      <c r="A70" s="84" t="s">
        <v>359</v>
      </c>
      <c r="B70" s="84" t="s">
        <v>360</v>
      </c>
      <c r="C70" s="85" t="s">
        <v>388</v>
      </c>
      <c r="D70" s="86" t="s">
        <v>307</v>
      </c>
      <c r="E70" s="87">
        <v>198806.39999999999</v>
      </c>
      <c r="F70" s="88" t="s">
        <v>362</v>
      </c>
    </row>
    <row r="71" spans="1:6" x14ac:dyDescent="0.25">
      <c r="A71" s="84" t="s">
        <v>359</v>
      </c>
      <c r="B71" s="84" t="s">
        <v>360</v>
      </c>
      <c r="C71" s="85" t="s">
        <v>389</v>
      </c>
      <c r="D71" s="86" t="s">
        <v>307</v>
      </c>
      <c r="E71" s="87">
        <v>11313.84</v>
      </c>
      <c r="F71" s="88" t="s">
        <v>362</v>
      </c>
    </row>
    <row r="72" spans="1:6" x14ac:dyDescent="0.25">
      <c r="A72" s="84" t="s">
        <v>359</v>
      </c>
      <c r="B72" s="84" t="s">
        <v>360</v>
      </c>
      <c r="C72" s="85" t="s">
        <v>390</v>
      </c>
      <c r="D72" s="86" t="s">
        <v>307</v>
      </c>
      <c r="E72" s="87">
        <v>469017.40850000002</v>
      </c>
      <c r="F72" s="88" t="s">
        <v>362</v>
      </c>
    </row>
    <row r="73" spans="1:6" x14ac:dyDescent="0.25">
      <c r="A73" s="84" t="s">
        <v>359</v>
      </c>
      <c r="B73" s="84" t="s">
        <v>360</v>
      </c>
      <c r="C73" s="85" t="s">
        <v>391</v>
      </c>
      <c r="D73" s="86" t="s">
        <v>307</v>
      </c>
      <c r="E73" s="87">
        <v>4501.7</v>
      </c>
      <c r="F73" s="88" t="s">
        <v>362</v>
      </c>
    </row>
    <row r="74" spans="1:6" x14ac:dyDescent="0.25">
      <c r="A74" s="84" t="s">
        <v>359</v>
      </c>
      <c r="B74" s="84" t="s">
        <v>360</v>
      </c>
      <c r="C74" s="85" t="s">
        <v>392</v>
      </c>
      <c r="D74" s="86" t="s">
        <v>307</v>
      </c>
      <c r="E74" s="87">
        <v>161582.93400000001</v>
      </c>
      <c r="F74" s="88" t="s">
        <v>362</v>
      </c>
    </row>
    <row r="75" spans="1:6" x14ac:dyDescent="0.25">
      <c r="A75" s="84" t="s">
        <v>359</v>
      </c>
      <c r="B75" s="84" t="s">
        <v>360</v>
      </c>
      <c r="C75" s="85" t="s">
        <v>393</v>
      </c>
      <c r="D75" s="86" t="s">
        <v>307</v>
      </c>
      <c r="E75" s="87">
        <v>344224.6911</v>
      </c>
      <c r="F75" s="88" t="s">
        <v>362</v>
      </c>
    </row>
    <row r="76" spans="1:6" x14ac:dyDescent="0.25">
      <c r="A76" s="84" t="s">
        <v>359</v>
      </c>
      <c r="B76" s="84" t="s">
        <v>360</v>
      </c>
      <c r="C76" s="85" t="s">
        <v>394</v>
      </c>
      <c r="D76" s="86" t="s">
        <v>307</v>
      </c>
      <c r="E76" s="87">
        <v>24151.661800000002</v>
      </c>
      <c r="F76" s="88" t="s">
        <v>362</v>
      </c>
    </row>
    <row r="77" spans="1:6" x14ac:dyDescent="0.25">
      <c r="A77" s="84" t="s">
        <v>359</v>
      </c>
      <c r="B77" s="84" t="s">
        <v>360</v>
      </c>
      <c r="C77" s="85" t="s">
        <v>395</v>
      </c>
      <c r="D77" s="86" t="s">
        <v>307</v>
      </c>
      <c r="E77" s="87">
        <v>12836.04</v>
      </c>
      <c r="F77" s="88" t="s">
        <v>362</v>
      </c>
    </row>
    <row r="78" spans="1:6" x14ac:dyDescent="0.25">
      <c r="A78" s="84" t="s">
        <v>359</v>
      </c>
      <c r="B78" s="84" t="s">
        <v>360</v>
      </c>
      <c r="C78" s="85" t="s">
        <v>396</v>
      </c>
      <c r="D78" s="86" t="s">
        <v>307</v>
      </c>
      <c r="E78" s="87">
        <v>45994.842499999999</v>
      </c>
      <c r="F78" s="88" t="s">
        <v>362</v>
      </c>
    </row>
    <row r="79" spans="1:6" x14ac:dyDescent="0.25">
      <c r="A79" s="84" t="s">
        <v>359</v>
      </c>
      <c r="B79" s="84" t="s">
        <v>360</v>
      </c>
      <c r="C79" s="85" t="s">
        <v>397</v>
      </c>
      <c r="D79" s="86" t="s">
        <v>307</v>
      </c>
      <c r="E79" s="87">
        <v>111029.4216</v>
      </c>
      <c r="F79" s="88" t="s">
        <v>362</v>
      </c>
    </row>
    <row r="80" spans="1:6" x14ac:dyDescent="0.25">
      <c r="A80" s="84" t="s">
        <v>359</v>
      </c>
      <c r="B80" s="84" t="s">
        <v>360</v>
      </c>
      <c r="C80" s="85" t="s">
        <v>398</v>
      </c>
      <c r="D80" s="86" t="s">
        <v>307</v>
      </c>
      <c r="E80" s="87">
        <v>1770</v>
      </c>
      <c r="F80" s="88" t="s">
        <v>362</v>
      </c>
    </row>
    <row r="81" spans="1:6" x14ac:dyDescent="0.25">
      <c r="A81" s="84" t="s">
        <v>359</v>
      </c>
      <c r="B81" s="84" t="s">
        <v>360</v>
      </c>
      <c r="C81" s="85" t="s">
        <v>399</v>
      </c>
      <c r="D81" s="86" t="s">
        <v>307</v>
      </c>
      <c r="E81" s="87">
        <v>4524.9931999999999</v>
      </c>
      <c r="F81" s="88" t="s">
        <v>362</v>
      </c>
    </row>
    <row r="82" spans="1:6" ht="18.75" customHeight="1" x14ac:dyDescent="0.25">
      <c r="A82" s="84" t="s">
        <v>359</v>
      </c>
      <c r="B82" s="84" t="s">
        <v>360</v>
      </c>
      <c r="C82" s="85" t="s">
        <v>400</v>
      </c>
      <c r="D82" s="86" t="s">
        <v>307</v>
      </c>
      <c r="E82" s="87">
        <v>3299.87</v>
      </c>
      <c r="F82" s="88" t="s">
        <v>362</v>
      </c>
    </row>
    <row r="83" spans="1:6" ht="20.25" customHeight="1" x14ac:dyDescent="0.25">
      <c r="A83" s="84" t="s">
        <v>359</v>
      </c>
      <c r="B83" s="84" t="s">
        <v>360</v>
      </c>
      <c r="C83" s="85" t="s">
        <v>401</v>
      </c>
      <c r="D83" s="86" t="s">
        <v>307</v>
      </c>
      <c r="E83" s="87">
        <v>4242.6899999999996</v>
      </c>
      <c r="F83" s="88" t="s">
        <v>362</v>
      </c>
    </row>
    <row r="84" spans="1:6" ht="21.95" customHeight="1" x14ac:dyDescent="0.25">
      <c r="A84" s="84" t="s">
        <v>359</v>
      </c>
      <c r="B84" s="84" t="s">
        <v>360</v>
      </c>
      <c r="C84" s="85" t="s">
        <v>402</v>
      </c>
      <c r="D84" s="86" t="s">
        <v>307</v>
      </c>
      <c r="E84" s="87">
        <v>11859.991</v>
      </c>
      <c r="F84" s="88" t="s">
        <v>362</v>
      </c>
    </row>
    <row r="85" spans="1:6" ht="18" customHeight="1" x14ac:dyDescent="0.25">
      <c r="A85" s="84" t="s">
        <v>359</v>
      </c>
      <c r="B85" s="84" t="s">
        <v>360</v>
      </c>
      <c r="C85" s="85" t="s">
        <v>403</v>
      </c>
      <c r="D85" s="86" t="s">
        <v>307</v>
      </c>
      <c r="E85" s="87">
        <v>1479.9914000000001</v>
      </c>
      <c r="F85" s="88" t="s">
        <v>362</v>
      </c>
    </row>
    <row r="86" spans="1:6" x14ac:dyDescent="0.25">
      <c r="A86" s="84" t="s">
        <v>359</v>
      </c>
      <c r="B86" s="84" t="s">
        <v>360</v>
      </c>
      <c r="C86" s="85" t="s">
        <v>404</v>
      </c>
      <c r="D86" s="86" t="s">
        <v>307</v>
      </c>
      <c r="E86" s="87">
        <v>1999.9938</v>
      </c>
      <c r="F86" s="88" t="s">
        <v>362</v>
      </c>
    </row>
    <row r="87" spans="1:6" x14ac:dyDescent="0.25">
      <c r="A87" s="84" t="s">
        <v>359</v>
      </c>
      <c r="B87" s="84" t="s">
        <v>360</v>
      </c>
      <c r="C87" s="85" t="s">
        <v>405</v>
      </c>
      <c r="D87" s="86" t="s">
        <v>307</v>
      </c>
      <c r="E87" s="87">
        <v>6938.4</v>
      </c>
      <c r="F87" s="88" t="s">
        <v>362</v>
      </c>
    </row>
    <row r="88" spans="1:6" x14ac:dyDescent="0.25">
      <c r="A88" s="84" t="s">
        <v>359</v>
      </c>
      <c r="B88" s="84" t="s">
        <v>360</v>
      </c>
      <c r="C88" s="85" t="s">
        <v>406</v>
      </c>
      <c r="D88" s="86" t="s">
        <v>307</v>
      </c>
      <c r="E88" s="87">
        <v>938.18259999999998</v>
      </c>
      <c r="F88" s="88" t="s">
        <v>362</v>
      </c>
    </row>
    <row r="89" spans="1:6" x14ac:dyDescent="0.25">
      <c r="A89" s="84" t="s">
        <v>359</v>
      </c>
      <c r="B89" s="84" t="s">
        <v>360</v>
      </c>
      <c r="C89" s="85" t="s">
        <v>407</v>
      </c>
      <c r="D89" s="86" t="s">
        <v>307</v>
      </c>
      <c r="E89" s="87">
        <v>3519.94</v>
      </c>
      <c r="F89" s="88" t="s">
        <v>362</v>
      </c>
    </row>
    <row r="90" spans="1:6" ht="20.100000000000001" customHeight="1" x14ac:dyDescent="0.25">
      <c r="A90" s="84" t="s">
        <v>359</v>
      </c>
      <c r="B90" s="84" t="s">
        <v>360</v>
      </c>
      <c r="C90" s="85" t="s">
        <v>408</v>
      </c>
      <c r="D90" s="86" t="s">
        <v>307</v>
      </c>
      <c r="E90" s="87">
        <v>9</v>
      </c>
      <c r="F90" s="88" t="s">
        <v>362</v>
      </c>
    </row>
    <row r="91" spans="1:6" ht="20.100000000000001" customHeight="1" x14ac:dyDescent="0.25">
      <c r="A91" s="84" t="s">
        <v>359</v>
      </c>
      <c r="B91" s="84" t="s">
        <v>360</v>
      </c>
      <c r="C91" s="85" t="s">
        <v>409</v>
      </c>
      <c r="D91" s="86" t="s">
        <v>307</v>
      </c>
      <c r="E91" s="87">
        <v>63229.120000000003</v>
      </c>
      <c r="F91" s="88" t="s">
        <v>362</v>
      </c>
    </row>
    <row r="92" spans="1:6" ht="24.75" customHeight="1" x14ac:dyDescent="0.25">
      <c r="A92" s="84" t="s">
        <v>359</v>
      </c>
      <c r="B92" s="84" t="s">
        <v>360</v>
      </c>
      <c r="C92" s="85" t="s">
        <v>410</v>
      </c>
      <c r="D92" s="86" t="s">
        <v>307</v>
      </c>
      <c r="E92" s="87">
        <v>475540</v>
      </c>
      <c r="F92" s="88" t="s">
        <v>362</v>
      </c>
    </row>
    <row r="93" spans="1:6" x14ac:dyDescent="0.25">
      <c r="A93" s="84" t="s">
        <v>359</v>
      </c>
      <c r="B93" s="84" t="s">
        <v>360</v>
      </c>
      <c r="C93" s="85" t="s">
        <v>411</v>
      </c>
      <c r="D93" s="86" t="s">
        <v>307</v>
      </c>
      <c r="E93" s="87">
        <v>490481.16</v>
      </c>
      <c r="F93" s="88" t="s">
        <v>362</v>
      </c>
    </row>
    <row r="94" spans="1:6" x14ac:dyDescent="0.25">
      <c r="A94" s="84" t="s">
        <v>359</v>
      </c>
      <c r="B94" s="84" t="s">
        <v>360</v>
      </c>
      <c r="C94" s="85" t="s">
        <v>412</v>
      </c>
      <c r="D94" s="86" t="s">
        <v>307</v>
      </c>
      <c r="E94" s="87">
        <v>74340</v>
      </c>
      <c r="F94" s="88" t="s">
        <v>362</v>
      </c>
    </row>
    <row r="95" spans="1:6" ht="15" customHeight="1" x14ac:dyDescent="0.25">
      <c r="A95" s="84" t="s">
        <v>359</v>
      </c>
      <c r="B95" s="84" t="s">
        <v>360</v>
      </c>
      <c r="C95" s="85" t="s">
        <v>413</v>
      </c>
      <c r="D95" s="86" t="s">
        <v>307</v>
      </c>
      <c r="E95" s="87">
        <v>40101.792600000001</v>
      </c>
      <c r="F95" s="88" t="s">
        <v>362</v>
      </c>
    </row>
    <row r="96" spans="1:6" ht="14.1" customHeight="1" x14ac:dyDescent="0.25">
      <c r="A96" s="84" t="s">
        <v>359</v>
      </c>
      <c r="B96" s="84" t="s">
        <v>360</v>
      </c>
      <c r="C96" s="85" t="s">
        <v>414</v>
      </c>
      <c r="D96" s="86" t="s">
        <v>307</v>
      </c>
      <c r="E96" s="87">
        <v>386697.033</v>
      </c>
      <c r="F96" s="88" t="s">
        <v>362</v>
      </c>
    </row>
    <row r="97" spans="1:6" x14ac:dyDescent="0.25">
      <c r="A97" s="84" t="s">
        <v>359</v>
      </c>
      <c r="B97" s="84" t="s">
        <v>360</v>
      </c>
      <c r="C97" s="85" t="s">
        <v>415</v>
      </c>
      <c r="D97" s="86" t="s">
        <v>307</v>
      </c>
      <c r="E97" s="87">
        <v>142177.25599999999</v>
      </c>
      <c r="F97" s="88" t="s">
        <v>362</v>
      </c>
    </row>
    <row r="98" spans="1:6" x14ac:dyDescent="0.25">
      <c r="A98" s="84" t="s">
        <v>359</v>
      </c>
      <c r="B98" s="84" t="s">
        <v>360</v>
      </c>
      <c r="C98" s="85" t="s">
        <v>416</v>
      </c>
      <c r="D98" s="86" t="s">
        <v>307</v>
      </c>
      <c r="E98" s="87">
        <v>26868.6</v>
      </c>
      <c r="F98" s="88" t="s">
        <v>362</v>
      </c>
    </row>
    <row r="99" spans="1:6" x14ac:dyDescent="0.25">
      <c r="A99" s="84" t="s">
        <v>359</v>
      </c>
      <c r="B99" s="84" t="s">
        <v>360</v>
      </c>
      <c r="C99" s="85" t="s">
        <v>417</v>
      </c>
      <c r="D99" s="86" t="s">
        <v>307</v>
      </c>
      <c r="E99" s="87">
        <v>1897493.1</v>
      </c>
      <c r="F99" s="88" t="s">
        <v>362</v>
      </c>
    </row>
    <row r="100" spans="1:6" x14ac:dyDescent="0.25">
      <c r="A100" s="84" t="s">
        <v>359</v>
      </c>
      <c r="B100" s="84" t="s">
        <v>360</v>
      </c>
      <c r="C100" s="85" t="s">
        <v>418</v>
      </c>
      <c r="D100" s="86" t="s">
        <v>307</v>
      </c>
      <c r="E100" s="87">
        <v>232041.1</v>
      </c>
      <c r="F100" s="88" t="s">
        <v>362</v>
      </c>
    </row>
    <row r="101" spans="1:6" ht="24" x14ac:dyDescent="0.25">
      <c r="A101" s="84" t="s">
        <v>359</v>
      </c>
      <c r="B101" s="84" t="s">
        <v>360</v>
      </c>
      <c r="C101" s="85" t="s">
        <v>419</v>
      </c>
      <c r="D101" s="86" t="s">
        <v>307</v>
      </c>
      <c r="E101" s="87">
        <v>34703.800000000003</v>
      </c>
      <c r="F101" s="88" t="s">
        <v>362</v>
      </c>
    </row>
    <row r="102" spans="1:6" x14ac:dyDescent="0.25">
      <c r="A102" s="84" t="s">
        <v>359</v>
      </c>
      <c r="B102" s="84" t="s">
        <v>360</v>
      </c>
      <c r="C102" s="85" t="s">
        <v>420</v>
      </c>
      <c r="D102" s="86" t="s">
        <v>307</v>
      </c>
      <c r="E102" s="87">
        <v>8903.1</v>
      </c>
      <c r="F102" s="88" t="s">
        <v>362</v>
      </c>
    </row>
    <row r="103" spans="1:6" ht="15.95" customHeight="1" x14ac:dyDescent="0.25">
      <c r="A103" s="84" t="s">
        <v>359</v>
      </c>
      <c r="B103" s="84" t="s">
        <v>360</v>
      </c>
      <c r="C103" s="85" t="s">
        <v>421</v>
      </c>
      <c r="D103" s="86" t="s">
        <v>307</v>
      </c>
      <c r="E103" s="87">
        <v>130316.25</v>
      </c>
      <c r="F103" s="85" t="s">
        <v>362</v>
      </c>
    </row>
    <row r="104" spans="1:6" x14ac:dyDescent="0.25">
      <c r="A104" s="84" t="s">
        <v>359</v>
      </c>
      <c r="B104" s="84" t="s">
        <v>360</v>
      </c>
      <c r="C104" s="85" t="s">
        <v>422</v>
      </c>
      <c r="D104" s="86" t="s">
        <v>307</v>
      </c>
      <c r="E104" s="87">
        <v>22139.75</v>
      </c>
      <c r="F104" s="88" t="s">
        <v>362</v>
      </c>
    </row>
    <row r="105" spans="1:6" x14ac:dyDescent="0.25">
      <c r="A105" s="84" t="s">
        <v>359</v>
      </c>
      <c r="B105" s="84" t="s">
        <v>360</v>
      </c>
      <c r="C105" s="85" t="s">
        <v>423</v>
      </c>
      <c r="D105" s="86" t="s">
        <v>307</v>
      </c>
      <c r="E105" s="87">
        <v>62932.232000000004</v>
      </c>
      <c r="F105" s="88" t="s">
        <v>362</v>
      </c>
    </row>
    <row r="106" spans="1:6" x14ac:dyDescent="0.25">
      <c r="A106" s="84" t="s">
        <v>359</v>
      </c>
      <c r="B106" s="84" t="s">
        <v>360</v>
      </c>
      <c r="C106" s="85" t="s">
        <v>424</v>
      </c>
      <c r="D106" s="86" t="s">
        <v>307</v>
      </c>
      <c r="E106" s="87">
        <v>62932.232199999999</v>
      </c>
      <c r="F106" s="88" t="s">
        <v>362</v>
      </c>
    </row>
    <row r="107" spans="1:6" x14ac:dyDescent="0.25">
      <c r="A107" s="84" t="s">
        <v>359</v>
      </c>
      <c r="B107" s="84" t="s">
        <v>360</v>
      </c>
      <c r="C107" s="85" t="s">
        <v>425</v>
      </c>
      <c r="D107" s="86" t="s">
        <v>307</v>
      </c>
      <c r="E107" s="87">
        <v>57230</v>
      </c>
      <c r="F107" s="88" t="s">
        <v>362</v>
      </c>
    </row>
    <row r="108" spans="1:6" x14ac:dyDescent="0.25">
      <c r="A108" s="84" t="s">
        <v>359</v>
      </c>
      <c r="B108" s="84" t="s">
        <v>360</v>
      </c>
      <c r="C108" s="85" t="s">
        <v>426</v>
      </c>
      <c r="D108" s="86" t="s">
        <v>307</v>
      </c>
      <c r="E108" s="87">
        <v>2549.9917</v>
      </c>
      <c r="F108" s="88" t="s">
        <v>362</v>
      </c>
    </row>
    <row r="109" spans="1:6" x14ac:dyDescent="0.25">
      <c r="A109" s="84" t="s">
        <v>359</v>
      </c>
      <c r="B109" s="84" t="s">
        <v>360</v>
      </c>
      <c r="C109" s="85" t="s">
        <v>427</v>
      </c>
      <c r="D109" s="86" t="s">
        <v>307</v>
      </c>
      <c r="E109" s="87">
        <v>13999.992</v>
      </c>
      <c r="F109" s="88" t="s">
        <v>362</v>
      </c>
    </row>
    <row r="110" spans="1:6" x14ac:dyDescent="0.25">
      <c r="A110" s="84" t="s">
        <v>359</v>
      </c>
      <c r="B110" s="84" t="s">
        <v>360</v>
      </c>
      <c r="C110" s="85" t="s">
        <v>428</v>
      </c>
      <c r="D110" s="86" t="s">
        <v>307</v>
      </c>
      <c r="E110" s="87">
        <v>19383.86</v>
      </c>
      <c r="F110" s="88" t="s">
        <v>362</v>
      </c>
    </row>
    <row r="111" spans="1:6" x14ac:dyDescent="0.25">
      <c r="A111" s="84" t="s">
        <v>359</v>
      </c>
      <c r="B111" s="84" t="s">
        <v>360</v>
      </c>
      <c r="C111" s="85" t="s">
        <v>429</v>
      </c>
      <c r="D111" s="86" t="s">
        <v>307</v>
      </c>
      <c r="E111" s="87">
        <v>250971.84</v>
      </c>
      <c r="F111" s="88" t="s">
        <v>362</v>
      </c>
    </row>
    <row r="112" spans="1:6" x14ac:dyDescent="0.25">
      <c r="A112" s="84" t="s">
        <v>359</v>
      </c>
      <c r="B112" s="84" t="s">
        <v>360</v>
      </c>
      <c r="C112" s="85" t="s">
        <v>430</v>
      </c>
      <c r="D112" s="86" t="s">
        <v>307</v>
      </c>
      <c r="E112" s="87">
        <v>257712</v>
      </c>
      <c r="F112" s="88" t="s">
        <v>362</v>
      </c>
    </row>
    <row r="113" spans="1:6" x14ac:dyDescent="0.25">
      <c r="A113" s="84" t="s">
        <v>359</v>
      </c>
      <c r="B113" s="84" t="s">
        <v>360</v>
      </c>
      <c r="C113" s="85" t="s">
        <v>431</v>
      </c>
      <c r="D113" s="86" t="s">
        <v>307</v>
      </c>
      <c r="E113" s="87">
        <v>3613.16</v>
      </c>
      <c r="F113" s="88" t="s">
        <v>362</v>
      </c>
    </row>
    <row r="114" spans="1:6" x14ac:dyDescent="0.25">
      <c r="A114" s="84" t="s">
        <v>359</v>
      </c>
      <c r="B114" s="84" t="s">
        <v>360</v>
      </c>
      <c r="C114" s="85" t="s">
        <v>432</v>
      </c>
      <c r="D114" s="86" t="s">
        <v>307</v>
      </c>
      <c r="E114" s="87">
        <v>34202.300000000003</v>
      </c>
      <c r="F114" s="88" t="s">
        <v>362</v>
      </c>
    </row>
    <row r="115" spans="1:6" x14ac:dyDescent="0.25">
      <c r="A115" s="84" t="s">
        <v>359</v>
      </c>
      <c r="B115" s="84" t="s">
        <v>360</v>
      </c>
      <c r="C115" s="85" t="s">
        <v>433</v>
      </c>
      <c r="D115" s="86" t="s">
        <v>307</v>
      </c>
      <c r="E115" s="87">
        <v>30336.03</v>
      </c>
      <c r="F115" s="88" t="s">
        <v>362</v>
      </c>
    </row>
    <row r="116" spans="1:6" x14ac:dyDescent="0.25">
      <c r="A116" s="84" t="s">
        <v>359</v>
      </c>
      <c r="B116" s="84" t="s">
        <v>360</v>
      </c>
      <c r="C116" s="85" t="s">
        <v>434</v>
      </c>
      <c r="D116" s="86" t="s">
        <v>307</v>
      </c>
      <c r="E116" s="87">
        <v>1250.8</v>
      </c>
      <c r="F116" s="88" t="s">
        <v>362</v>
      </c>
    </row>
    <row r="117" spans="1:6" x14ac:dyDescent="0.25">
      <c r="A117" s="84" t="s">
        <v>359</v>
      </c>
      <c r="B117" s="84" t="s">
        <v>360</v>
      </c>
      <c r="C117" s="85" t="s">
        <v>435</v>
      </c>
      <c r="D117" s="86" t="s">
        <v>307</v>
      </c>
      <c r="E117" s="87">
        <v>1250.8</v>
      </c>
      <c r="F117" s="88" t="s">
        <v>362</v>
      </c>
    </row>
    <row r="118" spans="1:6" x14ac:dyDescent="0.25">
      <c r="A118" s="84" t="s">
        <v>359</v>
      </c>
      <c r="B118" s="84" t="s">
        <v>360</v>
      </c>
      <c r="C118" s="85" t="s">
        <v>436</v>
      </c>
      <c r="D118" s="86" t="s">
        <v>307</v>
      </c>
      <c r="E118" s="87">
        <v>1250.8</v>
      </c>
      <c r="F118" s="88" t="s">
        <v>362</v>
      </c>
    </row>
    <row r="119" spans="1:6" x14ac:dyDescent="0.25">
      <c r="A119" s="84" t="s">
        <v>359</v>
      </c>
      <c r="B119" s="84" t="s">
        <v>360</v>
      </c>
      <c r="C119" s="85" t="s">
        <v>437</v>
      </c>
      <c r="D119" s="86" t="s">
        <v>307</v>
      </c>
      <c r="E119" s="87">
        <v>21240</v>
      </c>
      <c r="F119" s="88" t="s">
        <v>362</v>
      </c>
    </row>
    <row r="120" spans="1:6" x14ac:dyDescent="0.25">
      <c r="A120" s="84" t="s">
        <v>359</v>
      </c>
      <c r="B120" s="84" t="s">
        <v>360</v>
      </c>
      <c r="C120" s="85" t="s">
        <v>438</v>
      </c>
      <c r="D120" s="86" t="s">
        <v>307</v>
      </c>
      <c r="E120" s="87">
        <v>43960.9</v>
      </c>
      <c r="F120" s="88" t="s">
        <v>362</v>
      </c>
    </row>
    <row r="121" spans="1:6" x14ac:dyDescent="0.25">
      <c r="A121" s="84" t="s">
        <v>359</v>
      </c>
      <c r="B121" s="84" t="s">
        <v>360</v>
      </c>
      <c r="C121" s="85" t="s">
        <v>439</v>
      </c>
      <c r="D121" s="86" t="s">
        <v>307</v>
      </c>
      <c r="E121" s="87">
        <v>13749.996999999999</v>
      </c>
      <c r="F121" s="88" t="s">
        <v>362</v>
      </c>
    </row>
    <row r="122" spans="1:6" x14ac:dyDescent="0.25">
      <c r="A122" s="84" t="s">
        <v>359</v>
      </c>
      <c r="B122" s="84" t="s">
        <v>360</v>
      </c>
      <c r="C122" s="85" t="s">
        <v>440</v>
      </c>
      <c r="D122" s="86" t="s">
        <v>307</v>
      </c>
      <c r="E122" s="87">
        <v>13570</v>
      </c>
      <c r="F122" s="88" t="s">
        <v>362</v>
      </c>
    </row>
    <row r="123" spans="1:6" x14ac:dyDescent="0.25">
      <c r="A123" s="84" t="s">
        <v>359</v>
      </c>
      <c r="B123" s="84" t="s">
        <v>360</v>
      </c>
      <c r="C123" s="85" t="s">
        <v>441</v>
      </c>
      <c r="D123" s="86" t="s">
        <v>307</v>
      </c>
      <c r="E123" s="87">
        <v>4284.71</v>
      </c>
      <c r="F123" s="88" t="s">
        <v>362</v>
      </c>
    </row>
    <row r="124" spans="1:6" x14ac:dyDescent="0.25">
      <c r="A124" s="84" t="s">
        <v>359</v>
      </c>
      <c r="B124" s="84" t="s">
        <v>360</v>
      </c>
      <c r="C124" s="85" t="s">
        <v>442</v>
      </c>
      <c r="D124" s="86" t="s">
        <v>307</v>
      </c>
      <c r="E124" s="87">
        <v>5726.64</v>
      </c>
      <c r="F124" s="88" t="s">
        <v>362</v>
      </c>
    </row>
    <row r="125" spans="1:6" x14ac:dyDescent="0.25">
      <c r="A125" s="84" t="s">
        <v>359</v>
      </c>
      <c r="B125" s="84" t="s">
        <v>360</v>
      </c>
      <c r="C125" s="85" t="s">
        <v>443</v>
      </c>
      <c r="D125" s="86" t="s">
        <v>307</v>
      </c>
      <c r="E125" s="87">
        <v>20650</v>
      </c>
      <c r="F125" s="88" t="s">
        <v>362</v>
      </c>
    </row>
    <row r="126" spans="1:6" ht="12.95" customHeight="1" x14ac:dyDescent="0.25">
      <c r="A126" s="84" t="s">
        <v>359</v>
      </c>
      <c r="B126" s="84" t="s">
        <v>360</v>
      </c>
      <c r="C126" s="85" t="s">
        <v>444</v>
      </c>
      <c r="D126" s="86" t="s">
        <v>307</v>
      </c>
      <c r="E126" s="87">
        <v>575000.01</v>
      </c>
      <c r="F126" s="88" t="s">
        <v>362</v>
      </c>
    </row>
    <row r="127" spans="1:6" x14ac:dyDescent="0.25">
      <c r="A127" s="84" t="s">
        <v>359</v>
      </c>
      <c r="B127" s="84" t="s">
        <v>360</v>
      </c>
      <c r="C127" s="85" t="s">
        <v>445</v>
      </c>
      <c r="D127" s="86" t="s">
        <v>307</v>
      </c>
      <c r="E127" s="87">
        <v>2542900</v>
      </c>
      <c r="F127" s="88" t="s">
        <v>362</v>
      </c>
    </row>
    <row r="128" spans="1:6" x14ac:dyDescent="0.25">
      <c r="A128" s="84" t="s">
        <v>359</v>
      </c>
      <c r="B128" s="84" t="s">
        <v>360</v>
      </c>
      <c r="C128" s="85" t="s">
        <v>446</v>
      </c>
      <c r="D128" s="86" t="s">
        <v>307</v>
      </c>
      <c r="E128" s="87">
        <v>172556.12</v>
      </c>
      <c r="F128" s="88" t="s">
        <v>362</v>
      </c>
    </row>
    <row r="129" spans="1:6" x14ac:dyDescent="0.25">
      <c r="A129" s="84" t="s">
        <v>359</v>
      </c>
      <c r="B129" s="84" t="s">
        <v>360</v>
      </c>
      <c r="C129" s="85" t="s">
        <v>447</v>
      </c>
      <c r="D129" s="86" t="s">
        <v>307</v>
      </c>
      <c r="E129" s="87">
        <v>44250</v>
      </c>
      <c r="F129" s="88" t="s">
        <v>362</v>
      </c>
    </row>
    <row r="130" spans="1:6" x14ac:dyDescent="0.25">
      <c r="A130" s="84" t="s">
        <v>359</v>
      </c>
      <c r="B130" s="84" t="s">
        <v>360</v>
      </c>
      <c r="C130" s="85" t="s">
        <v>448</v>
      </c>
      <c r="D130" s="86" t="s">
        <v>307</v>
      </c>
      <c r="E130" s="87">
        <v>719492.56279999996</v>
      </c>
      <c r="F130" s="88" t="s">
        <v>362</v>
      </c>
    </row>
    <row r="131" spans="1:6" x14ac:dyDescent="0.25">
      <c r="A131" s="84" t="s">
        <v>359</v>
      </c>
      <c r="B131" s="84" t="s">
        <v>360</v>
      </c>
      <c r="C131" s="85" t="s">
        <v>449</v>
      </c>
      <c r="D131" s="86" t="s">
        <v>307</v>
      </c>
      <c r="E131" s="87">
        <v>816192.43</v>
      </c>
      <c r="F131" s="88" t="s">
        <v>362</v>
      </c>
    </row>
    <row r="132" spans="1:6" x14ac:dyDescent="0.25">
      <c r="A132" s="89" t="s">
        <v>450</v>
      </c>
      <c r="B132" s="89" t="s">
        <v>451</v>
      </c>
      <c r="C132" s="90" t="s">
        <v>452</v>
      </c>
      <c r="D132" s="91" t="s">
        <v>307</v>
      </c>
      <c r="E132" s="92">
        <v>36954.32</v>
      </c>
      <c r="F132" s="93" t="s">
        <v>453</v>
      </c>
    </row>
    <row r="133" spans="1:6" ht="14.1" customHeight="1" x14ac:dyDescent="0.25">
      <c r="A133" s="89" t="s">
        <v>450</v>
      </c>
      <c r="B133" s="89" t="s">
        <v>451</v>
      </c>
      <c r="C133" s="90" t="s">
        <v>454</v>
      </c>
      <c r="D133" s="91" t="s">
        <v>307</v>
      </c>
      <c r="E133" s="92">
        <v>3776</v>
      </c>
      <c r="F133" s="93" t="s">
        <v>453</v>
      </c>
    </row>
    <row r="134" spans="1:6" ht="15.95" customHeight="1" x14ac:dyDescent="0.25">
      <c r="A134" s="89" t="s">
        <v>450</v>
      </c>
      <c r="B134" s="89" t="s">
        <v>451</v>
      </c>
      <c r="C134" s="90" t="s">
        <v>455</v>
      </c>
      <c r="D134" s="91" t="s">
        <v>307</v>
      </c>
      <c r="E134" s="92">
        <v>12390</v>
      </c>
      <c r="F134" s="93" t="s">
        <v>453</v>
      </c>
    </row>
    <row r="135" spans="1:6" ht="15" customHeight="1" x14ac:dyDescent="0.25">
      <c r="A135" s="89" t="s">
        <v>450</v>
      </c>
      <c r="B135" s="89" t="s">
        <v>451</v>
      </c>
      <c r="C135" s="90" t="s">
        <v>456</v>
      </c>
      <c r="D135" s="91" t="s">
        <v>307</v>
      </c>
      <c r="E135" s="92">
        <v>6293.7049999999999</v>
      </c>
      <c r="F135" s="93" t="s">
        <v>453</v>
      </c>
    </row>
    <row r="136" spans="1:6" ht="14.1" customHeight="1" x14ac:dyDescent="0.25">
      <c r="A136" s="89" t="s">
        <v>450</v>
      </c>
      <c r="B136" s="89" t="s">
        <v>451</v>
      </c>
      <c r="C136" s="90" t="s">
        <v>457</v>
      </c>
      <c r="D136" s="91" t="s">
        <v>307</v>
      </c>
      <c r="E136" s="92">
        <v>27200</v>
      </c>
      <c r="F136" s="93" t="s">
        <v>453</v>
      </c>
    </row>
    <row r="137" spans="1:6" x14ac:dyDescent="0.25">
      <c r="A137" s="94" t="s">
        <v>49</v>
      </c>
      <c r="B137" s="94" t="s">
        <v>458</v>
      </c>
      <c r="C137" s="95" t="s">
        <v>459</v>
      </c>
      <c r="D137" s="96" t="s">
        <v>307</v>
      </c>
      <c r="E137" s="97">
        <v>109504</v>
      </c>
      <c r="F137" s="98" t="s">
        <v>460</v>
      </c>
    </row>
    <row r="138" spans="1:6" x14ac:dyDescent="0.25">
      <c r="A138" s="94" t="s">
        <v>49</v>
      </c>
      <c r="B138" s="94" t="s">
        <v>458</v>
      </c>
      <c r="C138" s="95" t="s">
        <v>461</v>
      </c>
      <c r="D138" s="96" t="s">
        <v>307</v>
      </c>
      <c r="E138" s="97">
        <v>5723</v>
      </c>
      <c r="F138" s="98" t="s">
        <v>460</v>
      </c>
    </row>
    <row r="139" spans="1:6" x14ac:dyDescent="0.25">
      <c r="A139" s="59" t="s">
        <v>462</v>
      </c>
      <c r="B139" s="59" t="s">
        <v>463</v>
      </c>
      <c r="C139" s="60" t="s">
        <v>464</v>
      </c>
      <c r="D139" s="61" t="s">
        <v>307</v>
      </c>
      <c r="E139" s="62">
        <v>6200</v>
      </c>
      <c r="F139" s="99" t="s">
        <v>465</v>
      </c>
    </row>
    <row r="140" spans="1:6" ht="24" x14ac:dyDescent="0.25">
      <c r="A140" s="59" t="s">
        <v>462</v>
      </c>
      <c r="B140" s="59" t="s">
        <v>463</v>
      </c>
      <c r="C140" s="60" t="s">
        <v>466</v>
      </c>
      <c r="D140" s="61" t="s">
        <v>307</v>
      </c>
      <c r="E140" s="62">
        <v>86568.53</v>
      </c>
      <c r="F140" s="99" t="s">
        <v>465</v>
      </c>
    </row>
    <row r="141" spans="1:6" ht="24" x14ac:dyDescent="0.25">
      <c r="A141" s="59" t="s">
        <v>462</v>
      </c>
      <c r="B141" s="59" t="s">
        <v>463</v>
      </c>
      <c r="C141" s="60" t="s">
        <v>467</v>
      </c>
      <c r="D141" s="61" t="s">
        <v>307</v>
      </c>
      <c r="E141" s="62">
        <v>100917.38</v>
      </c>
      <c r="F141" s="99" t="s">
        <v>465</v>
      </c>
    </row>
    <row r="142" spans="1:6" ht="15.95" customHeight="1" x14ac:dyDescent="0.25">
      <c r="A142" s="100" t="s">
        <v>37</v>
      </c>
      <c r="B142" s="100" t="s">
        <v>468</v>
      </c>
      <c r="C142" s="101" t="s">
        <v>469</v>
      </c>
      <c r="D142" s="102" t="s">
        <v>307</v>
      </c>
      <c r="E142" s="103">
        <v>1000</v>
      </c>
      <c r="F142" s="104" t="s">
        <v>470</v>
      </c>
    </row>
    <row r="143" spans="1:6" x14ac:dyDescent="0.25">
      <c r="A143" s="100" t="s">
        <v>37</v>
      </c>
      <c r="B143" s="100" t="s">
        <v>468</v>
      </c>
      <c r="C143" s="101" t="s">
        <v>471</v>
      </c>
      <c r="D143" s="102" t="s">
        <v>307</v>
      </c>
      <c r="E143" s="103">
        <v>200</v>
      </c>
      <c r="F143" s="104" t="s">
        <v>470</v>
      </c>
    </row>
    <row r="144" spans="1:6" ht="18" customHeight="1" x14ac:dyDescent="0.25">
      <c r="A144" s="100" t="s">
        <v>37</v>
      </c>
      <c r="B144" s="100" t="s">
        <v>468</v>
      </c>
      <c r="C144" s="101" t="s">
        <v>472</v>
      </c>
      <c r="D144" s="102" t="s">
        <v>307</v>
      </c>
      <c r="E144" s="103">
        <v>500</v>
      </c>
      <c r="F144" s="104" t="s">
        <v>470</v>
      </c>
    </row>
    <row r="145" spans="1:6" ht="17.25" customHeight="1" x14ac:dyDescent="0.25">
      <c r="A145" s="100" t="s">
        <v>37</v>
      </c>
      <c r="B145" s="100" t="s">
        <v>468</v>
      </c>
      <c r="C145" s="101" t="s">
        <v>473</v>
      </c>
      <c r="D145" s="102" t="s">
        <v>474</v>
      </c>
      <c r="E145" s="103">
        <v>197</v>
      </c>
      <c r="F145" s="105" t="s">
        <v>475</v>
      </c>
    </row>
    <row r="146" spans="1:6" x14ac:dyDescent="0.25">
      <c r="A146" s="100" t="s">
        <v>37</v>
      </c>
      <c r="B146" s="100" t="s">
        <v>468</v>
      </c>
      <c r="C146" s="101" t="s">
        <v>476</v>
      </c>
      <c r="D146" s="102" t="s">
        <v>474</v>
      </c>
      <c r="E146" s="103">
        <v>181</v>
      </c>
      <c r="F146" s="105" t="s">
        <v>475</v>
      </c>
    </row>
    <row r="147" spans="1:6" x14ac:dyDescent="0.25">
      <c r="A147" s="100" t="s">
        <v>37</v>
      </c>
      <c r="B147" s="100" t="s">
        <v>468</v>
      </c>
      <c r="C147" s="101" t="s">
        <v>477</v>
      </c>
      <c r="D147" s="102" t="s">
        <v>474</v>
      </c>
      <c r="E147" s="103">
        <v>251</v>
      </c>
      <c r="F147" s="104" t="s">
        <v>475</v>
      </c>
    </row>
    <row r="148" spans="1:6" x14ac:dyDescent="0.25">
      <c r="A148" s="100" t="s">
        <v>37</v>
      </c>
      <c r="B148" s="100" t="s">
        <v>468</v>
      </c>
      <c r="C148" s="101" t="s">
        <v>478</v>
      </c>
      <c r="D148" s="102" t="s">
        <v>474</v>
      </c>
      <c r="E148" s="103">
        <v>230</v>
      </c>
      <c r="F148" s="105" t="s">
        <v>475</v>
      </c>
    </row>
    <row r="149" spans="1:6" x14ac:dyDescent="0.25">
      <c r="A149" s="100" t="s">
        <v>37</v>
      </c>
      <c r="B149" s="100" t="s">
        <v>468</v>
      </c>
      <c r="C149" s="101" t="s">
        <v>479</v>
      </c>
      <c r="D149" s="102" t="s">
        <v>474</v>
      </c>
      <c r="E149" s="103">
        <v>110</v>
      </c>
      <c r="F149" s="104" t="s">
        <v>475</v>
      </c>
    </row>
    <row r="150" spans="1:6" x14ac:dyDescent="0.25">
      <c r="A150" s="59" t="s">
        <v>36</v>
      </c>
      <c r="B150" s="59" t="s">
        <v>480</v>
      </c>
      <c r="C150" s="60" t="s">
        <v>481</v>
      </c>
      <c r="D150" s="61" t="s">
        <v>482</v>
      </c>
      <c r="E150" s="62">
        <v>28.32</v>
      </c>
      <c r="F150" s="99" t="s">
        <v>483</v>
      </c>
    </row>
    <row r="151" spans="1:6" x14ac:dyDescent="0.25">
      <c r="A151" s="59" t="s">
        <v>36</v>
      </c>
      <c r="B151" s="59" t="s">
        <v>480</v>
      </c>
      <c r="C151" s="60" t="s">
        <v>484</v>
      </c>
      <c r="D151" s="61" t="s">
        <v>307</v>
      </c>
      <c r="E151" s="62">
        <v>8500</v>
      </c>
      <c r="F151" s="99" t="s">
        <v>483</v>
      </c>
    </row>
    <row r="152" spans="1:6" x14ac:dyDescent="0.25">
      <c r="A152" s="59" t="s">
        <v>36</v>
      </c>
      <c r="B152" s="59" t="s">
        <v>480</v>
      </c>
      <c r="C152" s="60" t="s">
        <v>485</v>
      </c>
      <c r="D152" s="61" t="s">
        <v>307</v>
      </c>
      <c r="E152" s="62">
        <v>81.171999999999997</v>
      </c>
      <c r="F152" s="99" t="s">
        <v>483</v>
      </c>
    </row>
    <row r="153" spans="1:6" x14ac:dyDescent="0.25">
      <c r="A153" s="59" t="s">
        <v>36</v>
      </c>
      <c r="B153" s="59" t="s">
        <v>480</v>
      </c>
      <c r="C153" s="60" t="s">
        <v>486</v>
      </c>
      <c r="D153" s="61" t="s">
        <v>307</v>
      </c>
      <c r="E153" s="62">
        <v>103.3567</v>
      </c>
      <c r="F153" s="99" t="s">
        <v>483</v>
      </c>
    </row>
    <row r="154" spans="1:6" x14ac:dyDescent="0.25">
      <c r="A154" s="59" t="s">
        <v>36</v>
      </c>
      <c r="B154" s="59" t="s">
        <v>480</v>
      </c>
      <c r="C154" s="60" t="s">
        <v>487</v>
      </c>
      <c r="D154" s="61" t="s">
        <v>307</v>
      </c>
      <c r="E154" s="62">
        <v>20.059999999999999</v>
      </c>
      <c r="F154" s="99" t="s">
        <v>483</v>
      </c>
    </row>
    <row r="155" spans="1:6" ht="12.95" customHeight="1" x14ac:dyDescent="0.25">
      <c r="A155" s="59" t="s">
        <v>36</v>
      </c>
      <c r="B155" s="59" t="s">
        <v>480</v>
      </c>
      <c r="C155" s="60" t="s">
        <v>488</v>
      </c>
      <c r="D155" s="61" t="s">
        <v>307</v>
      </c>
      <c r="E155" s="62">
        <v>208.86</v>
      </c>
      <c r="F155" s="99" t="s">
        <v>483</v>
      </c>
    </row>
    <row r="156" spans="1:6" ht="15" customHeight="1" x14ac:dyDescent="0.25">
      <c r="A156" s="59" t="s">
        <v>36</v>
      </c>
      <c r="B156" s="59" t="s">
        <v>480</v>
      </c>
      <c r="C156" s="60" t="s">
        <v>489</v>
      </c>
      <c r="D156" s="61" t="s">
        <v>307</v>
      </c>
      <c r="E156" s="62">
        <v>206.73500000000001</v>
      </c>
      <c r="F156" s="99" t="s">
        <v>483</v>
      </c>
    </row>
    <row r="157" spans="1:6" ht="15" customHeight="1" x14ac:dyDescent="0.25">
      <c r="A157" s="59" t="s">
        <v>36</v>
      </c>
      <c r="B157" s="59" t="s">
        <v>480</v>
      </c>
      <c r="C157" s="60" t="s">
        <v>490</v>
      </c>
      <c r="D157" s="61" t="s">
        <v>307</v>
      </c>
      <c r="E157" s="62">
        <v>43.293999999999997</v>
      </c>
      <c r="F157" s="99" t="s">
        <v>483</v>
      </c>
    </row>
    <row r="158" spans="1:6" ht="15" customHeight="1" x14ac:dyDescent="0.25">
      <c r="A158" s="59" t="s">
        <v>36</v>
      </c>
      <c r="B158" s="59" t="s">
        <v>480</v>
      </c>
      <c r="C158" s="60" t="s">
        <v>491</v>
      </c>
      <c r="D158" s="61" t="s">
        <v>307</v>
      </c>
      <c r="E158" s="62">
        <v>5.9</v>
      </c>
      <c r="F158" s="99" t="s">
        <v>483</v>
      </c>
    </row>
    <row r="159" spans="1:6" ht="15" customHeight="1" x14ac:dyDescent="0.25">
      <c r="A159" s="59" t="s">
        <v>36</v>
      </c>
      <c r="B159" s="59" t="s">
        <v>480</v>
      </c>
      <c r="C159" s="60" t="s">
        <v>492</v>
      </c>
      <c r="D159" s="61" t="s">
        <v>307</v>
      </c>
      <c r="E159" s="62">
        <v>944</v>
      </c>
      <c r="F159" s="99" t="s">
        <v>483</v>
      </c>
    </row>
    <row r="160" spans="1:6" ht="15" customHeight="1" x14ac:dyDescent="0.25">
      <c r="A160" s="59" t="s">
        <v>36</v>
      </c>
      <c r="B160" s="59" t="s">
        <v>480</v>
      </c>
      <c r="C160" s="60" t="s">
        <v>493</v>
      </c>
      <c r="D160" s="61" t="s">
        <v>307</v>
      </c>
      <c r="E160" s="62">
        <v>571.12</v>
      </c>
      <c r="F160" s="99" t="s">
        <v>483</v>
      </c>
    </row>
    <row r="161" spans="1:6" ht="15" customHeight="1" x14ac:dyDescent="0.25">
      <c r="A161" s="59" t="s">
        <v>36</v>
      </c>
      <c r="B161" s="59" t="s">
        <v>480</v>
      </c>
      <c r="C161" s="60" t="s">
        <v>494</v>
      </c>
      <c r="D161" s="61" t="s">
        <v>307</v>
      </c>
      <c r="E161" s="62">
        <v>619.5</v>
      </c>
      <c r="F161" s="99" t="s">
        <v>483</v>
      </c>
    </row>
    <row r="162" spans="1:6" ht="15" customHeight="1" x14ac:dyDescent="0.25">
      <c r="A162" s="59" t="s">
        <v>36</v>
      </c>
      <c r="B162" s="59" t="s">
        <v>480</v>
      </c>
      <c r="C162" s="60" t="s">
        <v>495</v>
      </c>
      <c r="D162" s="61" t="s">
        <v>307</v>
      </c>
      <c r="E162" s="62">
        <v>100.3</v>
      </c>
      <c r="F162" s="99" t="s">
        <v>483</v>
      </c>
    </row>
    <row r="163" spans="1:6" ht="14.1" customHeight="1" x14ac:dyDescent="0.25">
      <c r="A163" s="59" t="s">
        <v>36</v>
      </c>
      <c r="B163" s="59" t="s">
        <v>480</v>
      </c>
      <c r="C163" s="60" t="s">
        <v>496</v>
      </c>
      <c r="D163" s="61" t="s">
        <v>307</v>
      </c>
      <c r="E163" s="62">
        <v>33.630000000000003</v>
      </c>
      <c r="F163" s="99" t="s">
        <v>483</v>
      </c>
    </row>
    <row r="164" spans="1:6" x14ac:dyDescent="0.25">
      <c r="A164" s="59" t="s">
        <v>36</v>
      </c>
      <c r="B164" s="59" t="s">
        <v>480</v>
      </c>
      <c r="C164" s="60" t="s">
        <v>497</v>
      </c>
      <c r="D164" s="61" t="s">
        <v>307</v>
      </c>
      <c r="E164" s="62">
        <v>44.25</v>
      </c>
      <c r="F164" s="99" t="s">
        <v>483</v>
      </c>
    </row>
    <row r="165" spans="1:6" x14ac:dyDescent="0.25">
      <c r="A165" s="59" t="s">
        <v>36</v>
      </c>
      <c r="B165" s="59" t="s">
        <v>480</v>
      </c>
      <c r="C165" s="60" t="s">
        <v>498</v>
      </c>
      <c r="D165" s="61" t="s">
        <v>307</v>
      </c>
      <c r="E165" s="62">
        <v>855.5</v>
      </c>
      <c r="F165" s="99" t="s">
        <v>483</v>
      </c>
    </row>
    <row r="166" spans="1:6" x14ac:dyDescent="0.25">
      <c r="A166" s="59" t="s">
        <v>36</v>
      </c>
      <c r="B166" s="59" t="s">
        <v>480</v>
      </c>
      <c r="C166" s="60" t="s">
        <v>499</v>
      </c>
      <c r="D166" s="61" t="s">
        <v>307</v>
      </c>
      <c r="E166" s="62">
        <v>60.2273</v>
      </c>
      <c r="F166" s="99" t="s">
        <v>483</v>
      </c>
    </row>
    <row r="167" spans="1:6" x14ac:dyDescent="0.25">
      <c r="A167" s="59" t="s">
        <v>36</v>
      </c>
      <c r="B167" s="59" t="s">
        <v>480</v>
      </c>
      <c r="C167" s="60" t="s">
        <v>500</v>
      </c>
      <c r="D167" s="61" t="s">
        <v>307</v>
      </c>
      <c r="E167" s="62">
        <v>102.8133</v>
      </c>
      <c r="F167" s="99" t="s">
        <v>483</v>
      </c>
    </row>
    <row r="168" spans="1:6" x14ac:dyDescent="0.25">
      <c r="A168" s="59" t="s">
        <v>36</v>
      </c>
      <c r="B168" s="59" t="s">
        <v>480</v>
      </c>
      <c r="C168" s="60" t="s">
        <v>501</v>
      </c>
      <c r="D168" s="61" t="s">
        <v>307</v>
      </c>
      <c r="E168" s="62">
        <v>3030.43</v>
      </c>
      <c r="F168" s="99" t="s">
        <v>483</v>
      </c>
    </row>
    <row r="169" spans="1:6" x14ac:dyDescent="0.25">
      <c r="A169" s="59" t="s">
        <v>36</v>
      </c>
      <c r="B169" s="59" t="s">
        <v>480</v>
      </c>
      <c r="C169" s="60" t="s">
        <v>502</v>
      </c>
      <c r="D169" s="61" t="s">
        <v>307</v>
      </c>
      <c r="E169" s="62">
        <v>858.45</v>
      </c>
      <c r="F169" s="99" t="s">
        <v>483</v>
      </c>
    </row>
    <row r="170" spans="1:6" x14ac:dyDescent="0.25">
      <c r="A170" s="59" t="s">
        <v>36</v>
      </c>
      <c r="B170" s="59" t="s">
        <v>480</v>
      </c>
      <c r="C170" s="60" t="s">
        <v>503</v>
      </c>
      <c r="D170" s="61" t="s">
        <v>307</v>
      </c>
      <c r="E170" s="62">
        <v>206.72329999999999</v>
      </c>
      <c r="F170" s="99" t="s">
        <v>483</v>
      </c>
    </row>
    <row r="171" spans="1:6" ht="15.95" customHeight="1" x14ac:dyDescent="0.25">
      <c r="A171" s="59" t="s">
        <v>36</v>
      </c>
      <c r="B171" s="59" t="s">
        <v>480</v>
      </c>
      <c r="C171" s="60" t="s">
        <v>504</v>
      </c>
      <c r="D171" s="61" t="s">
        <v>307</v>
      </c>
      <c r="E171" s="62">
        <v>4425</v>
      </c>
      <c r="F171" s="99" t="s">
        <v>483</v>
      </c>
    </row>
    <row r="172" spans="1:6" x14ac:dyDescent="0.25">
      <c r="A172" s="59" t="s">
        <v>36</v>
      </c>
      <c r="B172" s="59" t="s">
        <v>480</v>
      </c>
      <c r="C172" s="60" t="s">
        <v>505</v>
      </c>
      <c r="D172" s="61" t="s">
        <v>307</v>
      </c>
      <c r="E172" s="62">
        <v>13500.0026</v>
      </c>
      <c r="F172" s="99" t="s">
        <v>483</v>
      </c>
    </row>
    <row r="173" spans="1:6" ht="20.25" customHeight="1" x14ac:dyDescent="0.25">
      <c r="A173" s="59" t="s">
        <v>36</v>
      </c>
      <c r="B173" s="59" t="s">
        <v>480</v>
      </c>
      <c r="C173" s="60" t="s">
        <v>506</v>
      </c>
      <c r="D173" s="61" t="s">
        <v>307</v>
      </c>
      <c r="E173" s="62">
        <v>1416</v>
      </c>
      <c r="F173" s="99" t="s">
        <v>483</v>
      </c>
    </row>
    <row r="174" spans="1:6" ht="21" customHeight="1" x14ac:dyDescent="0.2">
      <c r="A174" s="59" t="s">
        <v>36</v>
      </c>
      <c r="B174" s="59" t="s">
        <v>480</v>
      </c>
      <c r="C174" s="60" t="s">
        <v>507</v>
      </c>
      <c r="D174" s="61" t="s">
        <v>307</v>
      </c>
      <c r="E174" s="62">
        <v>3.54</v>
      </c>
      <c r="F174" s="106" t="s">
        <v>483</v>
      </c>
    </row>
    <row r="175" spans="1:6" ht="18" customHeight="1" x14ac:dyDescent="0.25">
      <c r="A175" s="59" t="s">
        <v>36</v>
      </c>
      <c r="B175" s="59" t="s">
        <v>480</v>
      </c>
      <c r="C175" s="60" t="s">
        <v>508</v>
      </c>
      <c r="D175" s="61" t="s">
        <v>307</v>
      </c>
      <c r="E175" s="62">
        <v>73.16</v>
      </c>
      <c r="F175" s="99" t="s">
        <v>483</v>
      </c>
    </row>
    <row r="176" spans="1:6" ht="20.25" customHeight="1" x14ac:dyDescent="0.25">
      <c r="A176" s="59" t="s">
        <v>36</v>
      </c>
      <c r="B176" s="59" t="s">
        <v>480</v>
      </c>
      <c r="C176" s="60" t="s">
        <v>509</v>
      </c>
      <c r="D176" s="61" t="s">
        <v>307</v>
      </c>
      <c r="E176" s="62">
        <v>548.26499999999999</v>
      </c>
      <c r="F176" s="99" t="s">
        <v>483</v>
      </c>
    </row>
    <row r="177" spans="1:6" ht="25.5" customHeight="1" x14ac:dyDescent="0.25">
      <c r="A177" s="59" t="s">
        <v>36</v>
      </c>
      <c r="B177" s="59" t="s">
        <v>480</v>
      </c>
      <c r="C177" s="60" t="s">
        <v>510</v>
      </c>
      <c r="D177" s="61" t="s">
        <v>307</v>
      </c>
      <c r="E177" s="62">
        <v>526.32500000000005</v>
      </c>
      <c r="F177" s="99" t="s">
        <v>483</v>
      </c>
    </row>
    <row r="178" spans="1:6" ht="19.5" customHeight="1" x14ac:dyDescent="0.2">
      <c r="A178" s="59" t="s">
        <v>36</v>
      </c>
      <c r="B178" s="59" t="s">
        <v>480</v>
      </c>
      <c r="C178" s="60" t="s">
        <v>511</v>
      </c>
      <c r="D178" s="61" t="s">
        <v>307</v>
      </c>
      <c r="E178" s="62">
        <v>3.54</v>
      </c>
      <c r="F178" s="106" t="s">
        <v>483</v>
      </c>
    </row>
    <row r="179" spans="1:6" ht="27.75" customHeight="1" x14ac:dyDescent="0.25">
      <c r="A179" s="59" t="s">
        <v>36</v>
      </c>
      <c r="B179" s="59" t="s">
        <v>480</v>
      </c>
      <c r="C179" s="60" t="s">
        <v>512</v>
      </c>
      <c r="D179" s="61" t="s">
        <v>307</v>
      </c>
      <c r="E179" s="62">
        <v>265.5</v>
      </c>
      <c r="F179" s="99" t="s">
        <v>483</v>
      </c>
    </row>
    <row r="180" spans="1:6" ht="21.75" customHeight="1" x14ac:dyDescent="0.25">
      <c r="A180" s="107" t="s">
        <v>19</v>
      </c>
      <c r="B180" s="107" t="s">
        <v>513</v>
      </c>
      <c r="C180" s="108" t="s">
        <v>514</v>
      </c>
      <c r="D180" s="109" t="s">
        <v>307</v>
      </c>
      <c r="E180" s="110">
        <v>1.9823999999999999</v>
      </c>
      <c r="F180" s="111" t="s">
        <v>515</v>
      </c>
    </row>
    <row r="181" spans="1:6" ht="22.5" customHeight="1" x14ac:dyDescent="0.25">
      <c r="A181" s="59" t="s">
        <v>30</v>
      </c>
      <c r="B181" s="59" t="s">
        <v>516</v>
      </c>
      <c r="C181" s="60" t="s">
        <v>517</v>
      </c>
      <c r="D181" s="61" t="s">
        <v>307</v>
      </c>
      <c r="E181" s="62">
        <v>7773.84</v>
      </c>
      <c r="F181" s="99" t="s">
        <v>518</v>
      </c>
    </row>
    <row r="182" spans="1:6" x14ac:dyDescent="0.25">
      <c r="A182" s="59" t="s">
        <v>30</v>
      </c>
      <c r="B182" s="59" t="s">
        <v>516</v>
      </c>
      <c r="C182" s="60" t="s">
        <v>519</v>
      </c>
      <c r="D182" s="61" t="s">
        <v>307</v>
      </c>
      <c r="E182" s="62">
        <v>9343.24</v>
      </c>
      <c r="F182" s="99" t="s">
        <v>518</v>
      </c>
    </row>
    <row r="183" spans="1:6" ht="23.25" customHeight="1" x14ac:dyDescent="0.25">
      <c r="A183" s="59" t="s">
        <v>30</v>
      </c>
      <c r="B183" s="59" t="s">
        <v>516</v>
      </c>
      <c r="C183" s="60" t="s">
        <v>520</v>
      </c>
      <c r="D183" s="61" t="s">
        <v>307</v>
      </c>
      <c r="E183" s="62">
        <v>10915</v>
      </c>
      <c r="F183" s="99" t="s">
        <v>518</v>
      </c>
    </row>
    <row r="184" spans="1:6" ht="20.25" customHeight="1" x14ac:dyDescent="0.25">
      <c r="A184" s="59" t="s">
        <v>30</v>
      </c>
      <c r="B184" s="59" t="s">
        <v>516</v>
      </c>
      <c r="C184" s="60" t="s">
        <v>521</v>
      </c>
      <c r="D184" s="61" t="s">
        <v>307</v>
      </c>
      <c r="E184" s="62">
        <v>3923.5</v>
      </c>
      <c r="F184" s="99" t="s">
        <v>518</v>
      </c>
    </row>
    <row r="185" spans="1:6" ht="14.1" customHeight="1" x14ac:dyDescent="0.25">
      <c r="A185" s="59" t="s">
        <v>30</v>
      </c>
      <c r="B185" s="59" t="s">
        <v>516</v>
      </c>
      <c r="C185" s="60" t="s">
        <v>522</v>
      </c>
      <c r="D185" s="61" t="s">
        <v>307</v>
      </c>
      <c r="E185" s="62">
        <v>4543</v>
      </c>
      <c r="F185" s="99" t="s">
        <v>518</v>
      </c>
    </row>
    <row r="186" spans="1:6" ht="17.100000000000001" customHeight="1" x14ac:dyDescent="0.25">
      <c r="A186" s="59" t="s">
        <v>30</v>
      </c>
      <c r="B186" s="59" t="s">
        <v>516</v>
      </c>
      <c r="C186" s="60" t="s">
        <v>523</v>
      </c>
      <c r="D186" s="61" t="s">
        <v>307</v>
      </c>
      <c r="E186" s="62">
        <v>9204</v>
      </c>
      <c r="F186" s="99" t="s">
        <v>518</v>
      </c>
    </row>
    <row r="187" spans="1:6" ht="15.95" customHeight="1" x14ac:dyDescent="0.25">
      <c r="A187" s="59" t="s">
        <v>30</v>
      </c>
      <c r="B187" s="59" t="s">
        <v>516</v>
      </c>
      <c r="C187" s="60" t="s">
        <v>524</v>
      </c>
      <c r="D187" s="61" t="s">
        <v>307</v>
      </c>
      <c r="E187" s="62">
        <v>1239</v>
      </c>
      <c r="F187" s="99" t="s">
        <v>518</v>
      </c>
    </row>
    <row r="188" spans="1:6" ht="15.95" customHeight="1" x14ac:dyDescent="0.25">
      <c r="A188" s="59" t="s">
        <v>30</v>
      </c>
      <c r="B188" s="59" t="s">
        <v>516</v>
      </c>
      <c r="C188" s="60" t="s">
        <v>525</v>
      </c>
      <c r="D188" s="61" t="s">
        <v>307</v>
      </c>
      <c r="E188" s="62">
        <v>1239</v>
      </c>
      <c r="F188" s="99" t="s">
        <v>518</v>
      </c>
    </row>
    <row r="189" spans="1:6" ht="32.25" customHeight="1" x14ac:dyDescent="0.25">
      <c r="A189" s="112" t="s">
        <v>25</v>
      </c>
      <c r="B189" s="112" t="s">
        <v>526</v>
      </c>
      <c r="C189" s="112" t="s">
        <v>527</v>
      </c>
      <c r="D189" s="113" t="s">
        <v>307</v>
      </c>
      <c r="E189" s="114">
        <v>54999.99</v>
      </c>
      <c r="F189" s="115" t="s">
        <v>528</v>
      </c>
    </row>
    <row r="190" spans="1:6" ht="30.75" customHeight="1" x14ac:dyDescent="0.25">
      <c r="A190" s="112" t="s">
        <v>25</v>
      </c>
      <c r="B190" s="112" t="s">
        <v>526</v>
      </c>
      <c r="C190" s="112" t="s">
        <v>529</v>
      </c>
      <c r="D190" s="113" t="s">
        <v>307</v>
      </c>
      <c r="E190" s="114">
        <v>17023.8</v>
      </c>
      <c r="F190" s="115" t="s">
        <v>528</v>
      </c>
    </row>
    <row r="191" spans="1:6" ht="25.5" customHeight="1" x14ac:dyDescent="0.25">
      <c r="A191" s="116" t="s">
        <v>530</v>
      </c>
      <c r="B191" s="112" t="s">
        <v>526</v>
      </c>
      <c r="C191" s="117" t="s">
        <v>531</v>
      </c>
      <c r="D191" s="118" t="s">
        <v>307</v>
      </c>
      <c r="E191" s="119">
        <v>4130</v>
      </c>
      <c r="F191" s="120" t="s">
        <v>532</v>
      </c>
    </row>
    <row r="192" spans="1:6" ht="15.95" customHeight="1" x14ac:dyDescent="0.25">
      <c r="A192" s="116" t="s">
        <v>530</v>
      </c>
      <c r="B192" s="112" t="s">
        <v>526</v>
      </c>
      <c r="C192" s="117" t="s">
        <v>533</v>
      </c>
      <c r="D192" s="118" t="s">
        <v>307</v>
      </c>
      <c r="E192" s="119">
        <v>16048</v>
      </c>
      <c r="F192" s="120" t="s">
        <v>532</v>
      </c>
    </row>
    <row r="193" spans="1:6" ht="27.75" customHeight="1" x14ac:dyDescent="0.25">
      <c r="A193" s="116" t="s">
        <v>530</v>
      </c>
      <c r="B193" s="112" t="s">
        <v>526</v>
      </c>
      <c r="C193" s="117" t="s">
        <v>534</v>
      </c>
      <c r="D193" s="121" t="s">
        <v>307</v>
      </c>
      <c r="E193" s="119">
        <v>24502.7</v>
      </c>
      <c r="F193" s="120" t="s">
        <v>532</v>
      </c>
    </row>
    <row r="194" spans="1:6" ht="34.5" customHeight="1" x14ac:dyDescent="0.25">
      <c r="A194" s="112" t="s">
        <v>24</v>
      </c>
      <c r="B194" s="112" t="s">
        <v>526</v>
      </c>
      <c r="C194" s="112" t="s">
        <v>535</v>
      </c>
      <c r="D194" s="113" t="s">
        <v>307</v>
      </c>
      <c r="E194" s="114">
        <v>715000</v>
      </c>
      <c r="F194" s="115" t="s">
        <v>536</v>
      </c>
    </row>
    <row r="195" spans="1:6" ht="23.25" customHeight="1" x14ac:dyDescent="0.25">
      <c r="A195" s="112" t="s">
        <v>537</v>
      </c>
      <c r="B195" s="112" t="s">
        <v>526</v>
      </c>
      <c r="C195" s="112" t="s">
        <v>538</v>
      </c>
      <c r="D195" s="113" t="s">
        <v>307</v>
      </c>
      <c r="E195" s="114">
        <v>60742.81</v>
      </c>
      <c r="F195" s="115" t="s">
        <v>528</v>
      </c>
    </row>
    <row r="196" spans="1:6" ht="25.5" customHeight="1" x14ac:dyDescent="0.25">
      <c r="A196" s="84" t="s">
        <v>537</v>
      </c>
      <c r="B196" s="112" t="s">
        <v>526</v>
      </c>
      <c r="C196" s="112" t="s">
        <v>539</v>
      </c>
      <c r="D196" s="113" t="s">
        <v>307</v>
      </c>
      <c r="E196" s="114">
        <v>30385</v>
      </c>
      <c r="F196" s="115" t="s">
        <v>528</v>
      </c>
    </row>
    <row r="197" spans="1:6" ht="24" x14ac:dyDescent="0.25">
      <c r="A197" s="112" t="s">
        <v>537</v>
      </c>
      <c r="B197" s="112" t="s">
        <v>526</v>
      </c>
      <c r="C197" s="112" t="s">
        <v>540</v>
      </c>
      <c r="D197" s="113" t="s">
        <v>307</v>
      </c>
      <c r="E197" s="114">
        <v>79818.740000000005</v>
      </c>
      <c r="F197" s="115" t="s">
        <v>528</v>
      </c>
    </row>
    <row r="198" spans="1:6" ht="24" x14ac:dyDescent="0.25">
      <c r="A198" s="84" t="s">
        <v>537</v>
      </c>
      <c r="B198" s="112" t="s">
        <v>526</v>
      </c>
      <c r="C198" s="112" t="s">
        <v>541</v>
      </c>
      <c r="D198" s="113" t="s">
        <v>307</v>
      </c>
      <c r="E198" s="114">
        <v>4500</v>
      </c>
      <c r="F198" s="115" t="s">
        <v>542</v>
      </c>
    </row>
    <row r="199" spans="1:6" ht="24" x14ac:dyDescent="0.25">
      <c r="A199" s="84" t="s">
        <v>537</v>
      </c>
      <c r="B199" s="112" t="s">
        <v>526</v>
      </c>
      <c r="C199" s="85" t="s">
        <v>543</v>
      </c>
      <c r="D199" s="86" t="s">
        <v>307</v>
      </c>
      <c r="E199" s="87">
        <v>44840</v>
      </c>
      <c r="F199" s="88" t="s">
        <v>544</v>
      </c>
    </row>
    <row r="200" spans="1:6" ht="14.1" customHeight="1" x14ac:dyDescent="0.25">
      <c r="A200" s="112" t="s">
        <v>537</v>
      </c>
      <c r="B200" s="112" t="s">
        <v>526</v>
      </c>
      <c r="C200" s="112" t="s">
        <v>545</v>
      </c>
      <c r="D200" s="113" t="s">
        <v>307</v>
      </c>
      <c r="E200" s="114">
        <v>8850</v>
      </c>
      <c r="F200" s="115" t="s">
        <v>528</v>
      </c>
    </row>
    <row r="201" spans="1:6" ht="14.1" customHeight="1" x14ac:dyDescent="0.25">
      <c r="A201" s="84" t="s">
        <v>546</v>
      </c>
      <c r="B201" s="112" t="s">
        <v>526</v>
      </c>
      <c r="C201" s="122" t="s">
        <v>547</v>
      </c>
      <c r="D201" s="123" t="s">
        <v>307</v>
      </c>
      <c r="E201" s="124">
        <v>45459.5</v>
      </c>
      <c r="F201" s="125" t="s">
        <v>548</v>
      </c>
    </row>
    <row r="202" spans="1:6" ht="15.95" customHeight="1" x14ac:dyDescent="0.25">
      <c r="A202" s="84" t="s">
        <v>546</v>
      </c>
      <c r="B202" s="112" t="s">
        <v>526</v>
      </c>
      <c r="C202" s="122" t="s">
        <v>549</v>
      </c>
      <c r="D202" s="123" t="s">
        <v>307</v>
      </c>
      <c r="E202" s="124">
        <v>7500</v>
      </c>
      <c r="F202" s="125" t="s">
        <v>550</v>
      </c>
    </row>
    <row r="203" spans="1:6" ht="15" customHeight="1" x14ac:dyDescent="0.25">
      <c r="A203" s="126" t="s">
        <v>38</v>
      </c>
      <c r="B203" s="126" t="s">
        <v>551</v>
      </c>
      <c r="C203" s="127" t="s">
        <v>552</v>
      </c>
      <c r="D203" s="128" t="s">
        <v>307</v>
      </c>
      <c r="E203" s="129">
        <v>68.44</v>
      </c>
      <c r="F203" s="130" t="s">
        <v>553</v>
      </c>
    </row>
    <row r="204" spans="1:6" ht="15" customHeight="1" x14ac:dyDescent="0.25">
      <c r="A204" s="126" t="s">
        <v>38</v>
      </c>
      <c r="B204" s="126" t="s">
        <v>551</v>
      </c>
      <c r="C204" s="127" t="s">
        <v>554</v>
      </c>
      <c r="D204" s="128" t="s">
        <v>307</v>
      </c>
      <c r="E204" s="129">
        <v>3935.3</v>
      </c>
      <c r="F204" s="130" t="s">
        <v>553</v>
      </c>
    </row>
    <row r="205" spans="1:6" ht="14.1" customHeight="1" x14ac:dyDescent="0.25">
      <c r="A205" s="126" t="s">
        <v>38</v>
      </c>
      <c r="B205" s="126" t="s">
        <v>551</v>
      </c>
      <c r="C205" s="127" t="s">
        <v>555</v>
      </c>
      <c r="D205" s="128" t="s">
        <v>307</v>
      </c>
      <c r="E205" s="129">
        <v>1548</v>
      </c>
      <c r="F205" s="130" t="s">
        <v>553</v>
      </c>
    </row>
    <row r="206" spans="1:6" ht="12.95" customHeight="1" x14ac:dyDescent="0.25">
      <c r="A206" s="126" t="s">
        <v>38</v>
      </c>
      <c r="B206" s="126" t="s">
        <v>551</v>
      </c>
      <c r="C206" s="127" t="s">
        <v>556</v>
      </c>
      <c r="D206" s="128" t="s">
        <v>307</v>
      </c>
      <c r="E206" s="129">
        <v>130</v>
      </c>
      <c r="F206" s="130" t="s">
        <v>553</v>
      </c>
    </row>
    <row r="207" spans="1:6" x14ac:dyDescent="0.25">
      <c r="A207" s="126" t="s">
        <v>38</v>
      </c>
      <c r="B207" s="126" t="s">
        <v>551</v>
      </c>
      <c r="C207" s="127" t="s">
        <v>557</v>
      </c>
      <c r="D207" s="128" t="s">
        <v>307</v>
      </c>
      <c r="E207" s="129">
        <v>341.02</v>
      </c>
      <c r="F207" s="130" t="s">
        <v>553</v>
      </c>
    </row>
    <row r="208" spans="1:6" x14ac:dyDescent="0.25">
      <c r="A208" s="126" t="s">
        <v>38</v>
      </c>
      <c r="B208" s="126" t="s">
        <v>551</v>
      </c>
      <c r="C208" s="127" t="s">
        <v>558</v>
      </c>
      <c r="D208" s="128" t="s">
        <v>307</v>
      </c>
      <c r="E208" s="129">
        <v>120</v>
      </c>
      <c r="F208" s="130" t="s">
        <v>553</v>
      </c>
    </row>
    <row r="209" spans="1:6" x14ac:dyDescent="0.25">
      <c r="A209" s="126" t="s">
        <v>38</v>
      </c>
      <c r="B209" s="126" t="s">
        <v>551</v>
      </c>
      <c r="C209" s="127" t="s">
        <v>559</v>
      </c>
      <c r="D209" s="128" t="s">
        <v>474</v>
      </c>
      <c r="E209" s="129">
        <v>57.784999999999997</v>
      </c>
      <c r="F209" s="130" t="s">
        <v>553</v>
      </c>
    </row>
    <row r="210" spans="1:6" x14ac:dyDescent="0.25">
      <c r="A210" s="126" t="s">
        <v>38</v>
      </c>
      <c r="B210" s="126" t="s">
        <v>551</v>
      </c>
      <c r="C210" s="127" t="s">
        <v>560</v>
      </c>
      <c r="D210" s="128" t="s">
        <v>474</v>
      </c>
      <c r="E210" s="129">
        <v>118</v>
      </c>
      <c r="F210" s="130" t="s">
        <v>553</v>
      </c>
    </row>
    <row r="211" spans="1:6" x14ac:dyDescent="0.25">
      <c r="A211" s="126" t="s">
        <v>38</v>
      </c>
      <c r="B211" s="126" t="s">
        <v>551</v>
      </c>
      <c r="C211" s="127" t="s">
        <v>561</v>
      </c>
      <c r="D211" s="128" t="s">
        <v>474</v>
      </c>
      <c r="E211" s="129">
        <v>138.06</v>
      </c>
      <c r="F211" s="130" t="s">
        <v>553</v>
      </c>
    </row>
    <row r="212" spans="1:6" x14ac:dyDescent="0.25">
      <c r="A212" s="126" t="s">
        <v>38</v>
      </c>
      <c r="B212" s="126" t="s">
        <v>551</v>
      </c>
      <c r="C212" s="127" t="s">
        <v>562</v>
      </c>
      <c r="D212" s="128" t="s">
        <v>474</v>
      </c>
      <c r="E212" s="129">
        <v>136.88</v>
      </c>
      <c r="F212" s="130" t="s">
        <v>553</v>
      </c>
    </row>
    <row r="213" spans="1:6" ht="14.1" customHeight="1" x14ac:dyDescent="0.25">
      <c r="A213" s="126" t="s">
        <v>38</v>
      </c>
      <c r="B213" s="126" t="s">
        <v>551</v>
      </c>
      <c r="C213" s="127" t="s">
        <v>563</v>
      </c>
      <c r="D213" s="128" t="s">
        <v>307</v>
      </c>
      <c r="E213" s="129">
        <v>270</v>
      </c>
      <c r="F213" s="130" t="s">
        <v>553</v>
      </c>
    </row>
    <row r="214" spans="1:6" ht="15" customHeight="1" x14ac:dyDescent="0.25">
      <c r="A214" s="126" t="s">
        <v>38</v>
      </c>
      <c r="B214" s="126" t="s">
        <v>551</v>
      </c>
      <c r="C214" s="127" t="s">
        <v>564</v>
      </c>
      <c r="D214" s="128" t="s">
        <v>307</v>
      </c>
      <c r="E214" s="129">
        <v>300</v>
      </c>
      <c r="F214" s="130" t="s">
        <v>553</v>
      </c>
    </row>
    <row r="215" spans="1:6" x14ac:dyDescent="0.25">
      <c r="A215" s="126" t="s">
        <v>38</v>
      </c>
      <c r="B215" s="126" t="s">
        <v>551</v>
      </c>
      <c r="C215" s="127" t="s">
        <v>565</v>
      </c>
      <c r="D215" s="128" t="s">
        <v>307</v>
      </c>
      <c r="E215" s="129">
        <v>160</v>
      </c>
      <c r="F215" s="130" t="s">
        <v>553</v>
      </c>
    </row>
    <row r="216" spans="1:6" x14ac:dyDescent="0.25">
      <c r="A216" s="126" t="s">
        <v>38</v>
      </c>
      <c r="B216" s="126" t="s">
        <v>551</v>
      </c>
      <c r="C216" s="127" t="s">
        <v>566</v>
      </c>
      <c r="D216" s="128" t="s">
        <v>307</v>
      </c>
      <c r="E216" s="129">
        <v>728.06</v>
      </c>
      <c r="F216" s="130" t="s">
        <v>553</v>
      </c>
    </row>
    <row r="217" spans="1:6" x14ac:dyDescent="0.25">
      <c r="A217" s="126" t="s">
        <v>38</v>
      </c>
      <c r="B217" s="126" t="s">
        <v>551</v>
      </c>
      <c r="C217" s="127" t="s">
        <v>567</v>
      </c>
      <c r="D217" s="128" t="s">
        <v>307</v>
      </c>
      <c r="E217" s="129">
        <v>125</v>
      </c>
      <c r="F217" s="130" t="s">
        <v>553</v>
      </c>
    </row>
    <row r="218" spans="1:6" x14ac:dyDescent="0.25">
      <c r="A218" s="131" t="s">
        <v>568</v>
      </c>
      <c r="B218" s="131" t="s">
        <v>569</v>
      </c>
      <c r="C218" s="132" t="s">
        <v>570</v>
      </c>
      <c r="D218" s="133" t="s">
        <v>307</v>
      </c>
      <c r="E218" s="134">
        <v>7123.8959999999997</v>
      </c>
      <c r="F218" s="135" t="s">
        <v>571</v>
      </c>
    </row>
    <row r="219" spans="1:6" x14ac:dyDescent="0.25">
      <c r="A219" s="131" t="s">
        <v>568</v>
      </c>
      <c r="B219" s="131" t="s">
        <v>569</v>
      </c>
      <c r="C219" s="132" t="s">
        <v>572</v>
      </c>
      <c r="D219" s="136" t="s">
        <v>307</v>
      </c>
      <c r="E219" s="137">
        <v>13570</v>
      </c>
      <c r="F219" s="138" t="s">
        <v>571</v>
      </c>
    </row>
    <row r="220" spans="1:6" ht="19.5" customHeight="1" x14ac:dyDescent="0.25">
      <c r="A220" s="139" t="s">
        <v>40</v>
      </c>
      <c r="B220" s="139" t="s">
        <v>573</v>
      </c>
      <c r="C220" s="140" t="s">
        <v>574</v>
      </c>
      <c r="D220" s="141" t="s">
        <v>307</v>
      </c>
      <c r="E220" s="142">
        <v>6938.4</v>
      </c>
      <c r="F220" s="143" t="s">
        <v>575</v>
      </c>
    </row>
    <row r="221" spans="1:6" ht="15.95" customHeight="1" x14ac:dyDescent="0.25">
      <c r="A221" s="144" t="s">
        <v>40</v>
      </c>
      <c r="B221" s="139" t="s">
        <v>573</v>
      </c>
      <c r="C221" s="145" t="s">
        <v>576</v>
      </c>
      <c r="D221" s="146" t="s">
        <v>307</v>
      </c>
      <c r="E221" s="147">
        <v>11800</v>
      </c>
      <c r="F221" s="148" t="s">
        <v>577</v>
      </c>
    </row>
    <row r="222" spans="1:6" ht="15.95" customHeight="1" x14ac:dyDescent="0.25">
      <c r="A222" s="144" t="s">
        <v>40</v>
      </c>
      <c r="B222" s="139" t="s">
        <v>573</v>
      </c>
      <c r="C222" s="145" t="s">
        <v>578</v>
      </c>
      <c r="D222" s="146" t="s">
        <v>307</v>
      </c>
      <c r="E222" s="147">
        <v>10620</v>
      </c>
      <c r="F222" s="148" t="s">
        <v>577</v>
      </c>
    </row>
    <row r="223" spans="1:6" x14ac:dyDescent="0.25">
      <c r="A223" s="139" t="s">
        <v>40</v>
      </c>
      <c r="B223" s="139" t="s">
        <v>573</v>
      </c>
      <c r="C223" s="140" t="s">
        <v>579</v>
      </c>
      <c r="D223" s="141" t="s">
        <v>307</v>
      </c>
      <c r="E223" s="142">
        <v>8142</v>
      </c>
      <c r="F223" s="143" t="s">
        <v>575</v>
      </c>
    </row>
    <row r="224" spans="1:6" x14ac:dyDescent="0.25">
      <c r="A224" s="144" t="s">
        <v>40</v>
      </c>
      <c r="B224" s="139" t="s">
        <v>573</v>
      </c>
      <c r="C224" s="145" t="s">
        <v>580</v>
      </c>
      <c r="D224" s="146" t="s">
        <v>307</v>
      </c>
      <c r="E224" s="147">
        <v>11227.8771</v>
      </c>
      <c r="F224" s="149" t="s">
        <v>577</v>
      </c>
    </row>
    <row r="225" spans="1:6" ht="21.75" customHeight="1" x14ac:dyDescent="0.25">
      <c r="A225" s="139" t="s">
        <v>40</v>
      </c>
      <c r="B225" s="139" t="s">
        <v>573</v>
      </c>
      <c r="C225" s="140" t="s">
        <v>581</v>
      </c>
      <c r="D225" s="141" t="s">
        <v>307</v>
      </c>
      <c r="E225" s="142">
        <v>8496</v>
      </c>
      <c r="F225" s="143" t="s">
        <v>575</v>
      </c>
    </row>
    <row r="226" spans="1:6" ht="23.25" customHeight="1" x14ac:dyDescent="0.25">
      <c r="A226" s="139" t="s">
        <v>40</v>
      </c>
      <c r="B226" s="139" t="s">
        <v>573</v>
      </c>
      <c r="C226" s="140" t="s">
        <v>582</v>
      </c>
      <c r="D226" s="150" t="s">
        <v>307</v>
      </c>
      <c r="E226" s="151">
        <v>5605</v>
      </c>
      <c r="F226" s="152" t="s">
        <v>575</v>
      </c>
    </row>
    <row r="227" spans="1:6" ht="23.25" customHeight="1" x14ac:dyDescent="0.25">
      <c r="A227" s="144" t="s">
        <v>40</v>
      </c>
      <c r="B227" s="139" t="s">
        <v>573</v>
      </c>
      <c r="C227" s="145" t="s">
        <v>583</v>
      </c>
      <c r="D227" s="146" t="s">
        <v>307</v>
      </c>
      <c r="E227" s="147">
        <v>14160</v>
      </c>
      <c r="F227" s="149" t="s">
        <v>577</v>
      </c>
    </row>
    <row r="228" spans="1:6" x14ac:dyDescent="0.25">
      <c r="A228" s="139" t="s">
        <v>40</v>
      </c>
      <c r="B228" s="139" t="s">
        <v>573</v>
      </c>
      <c r="C228" s="140" t="s">
        <v>584</v>
      </c>
      <c r="D228" s="141" t="s">
        <v>307</v>
      </c>
      <c r="E228" s="142">
        <v>1121</v>
      </c>
      <c r="F228" s="143" t="s">
        <v>575</v>
      </c>
    </row>
    <row r="229" spans="1:6" x14ac:dyDescent="0.25">
      <c r="A229" s="144" t="s">
        <v>40</v>
      </c>
      <c r="B229" s="139" t="s">
        <v>573</v>
      </c>
      <c r="C229" s="145" t="s">
        <v>585</v>
      </c>
      <c r="D229" s="146" t="s">
        <v>307</v>
      </c>
      <c r="E229" s="147">
        <v>450</v>
      </c>
      <c r="F229" s="149" t="s">
        <v>577</v>
      </c>
    </row>
    <row r="230" spans="1:6" x14ac:dyDescent="0.25">
      <c r="A230" s="139" t="s">
        <v>40</v>
      </c>
      <c r="B230" s="139" t="s">
        <v>573</v>
      </c>
      <c r="C230" s="140" t="s">
        <v>586</v>
      </c>
      <c r="D230" s="141" t="s">
        <v>307</v>
      </c>
      <c r="E230" s="142">
        <v>5900</v>
      </c>
      <c r="F230" s="143" t="s">
        <v>575</v>
      </c>
    </row>
    <row r="231" spans="1:6" x14ac:dyDescent="0.25">
      <c r="A231" s="144" t="s">
        <v>40</v>
      </c>
      <c r="B231" s="139" t="s">
        <v>573</v>
      </c>
      <c r="C231" s="145" t="s">
        <v>587</v>
      </c>
      <c r="D231" s="146" t="s">
        <v>307</v>
      </c>
      <c r="E231" s="147">
        <v>14160</v>
      </c>
      <c r="F231" s="149" t="s">
        <v>577</v>
      </c>
    </row>
    <row r="232" spans="1:6" x14ac:dyDescent="0.25">
      <c r="A232" s="139" t="s">
        <v>40</v>
      </c>
      <c r="B232" s="139" t="s">
        <v>573</v>
      </c>
      <c r="C232" s="140" t="s">
        <v>588</v>
      </c>
      <c r="D232" s="141" t="s">
        <v>307</v>
      </c>
      <c r="E232" s="142">
        <v>18880</v>
      </c>
      <c r="F232" s="152" t="s">
        <v>575</v>
      </c>
    </row>
    <row r="233" spans="1:6" x14ac:dyDescent="0.25">
      <c r="A233" s="139" t="s">
        <v>40</v>
      </c>
      <c r="B233" s="139" t="s">
        <v>573</v>
      </c>
      <c r="C233" s="140" t="s">
        <v>589</v>
      </c>
      <c r="D233" s="141" t="s">
        <v>307</v>
      </c>
      <c r="E233" s="142">
        <v>4130</v>
      </c>
      <c r="F233" s="152" t="s">
        <v>575</v>
      </c>
    </row>
    <row r="234" spans="1:6" x14ac:dyDescent="0.25">
      <c r="A234" s="139" t="s">
        <v>40</v>
      </c>
      <c r="B234" s="139" t="s">
        <v>573</v>
      </c>
      <c r="C234" s="140" t="s">
        <v>590</v>
      </c>
      <c r="D234" s="141" t="s">
        <v>307</v>
      </c>
      <c r="E234" s="142">
        <v>2950</v>
      </c>
      <c r="F234" s="152" t="s">
        <v>575</v>
      </c>
    </row>
    <row r="235" spans="1:6" x14ac:dyDescent="0.25">
      <c r="A235" s="144" t="s">
        <v>40</v>
      </c>
      <c r="B235" s="139" t="s">
        <v>573</v>
      </c>
      <c r="C235" s="145" t="s">
        <v>591</v>
      </c>
      <c r="D235" s="146" t="s">
        <v>307</v>
      </c>
      <c r="E235" s="147">
        <v>7949.66</v>
      </c>
      <c r="F235" s="149" t="s">
        <v>577</v>
      </c>
    </row>
    <row r="236" spans="1:6" x14ac:dyDescent="0.25">
      <c r="A236" s="144" t="s">
        <v>40</v>
      </c>
      <c r="B236" s="139" t="s">
        <v>573</v>
      </c>
      <c r="C236" s="145" t="s">
        <v>592</v>
      </c>
      <c r="D236" s="146" t="s">
        <v>307</v>
      </c>
      <c r="E236" s="147">
        <v>1303.9000000000001</v>
      </c>
      <c r="F236" s="149" t="s">
        <v>577</v>
      </c>
    </row>
    <row r="237" spans="1:6" x14ac:dyDescent="0.25">
      <c r="A237" s="144" t="s">
        <v>40</v>
      </c>
      <c r="B237" s="139" t="s">
        <v>573</v>
      </c>
      <c r="C237" s="145" t="s">
        <v>593</v>
      </c>
      <c r="D237" s="146" t="s">
        <v>307</v>
      </c>
      <c r="E237" s="147">
        <v>7949.66</v>
      </c>
      <c r="F237" s="149" t="s">
        <v>577</v>
      </c>
    </row>
    <row r="238" spans="1:6" x14ac:dyDescent="0.25">
      <c r="A238" s="144" t="s">
        <v>40</v>
      </c>
      <c r="B238" s="139" t="s">
        <v>573</v>
      </c>
      <c r="C238" s="145" t="s">
        <v>594</v>
      </c>
      <c r="D238" s="146" t="s">
        <v>307</v>
      </c>
      <c r="E238" s="147">
        <v>9912</v>
      </c>
      <c r="F238" s="149" t="s">
        <v>577</v>
      </c>
    </row>
    <row r="239" spans="1:6" ht="19.5" customHeight="1" x14ac:dyDescent="0.25">
      <c r="A239" s="139" t="s">
        <v>40</v>
      </c>
      <c r="B239" s="139" t="s">
        <v>573</v>
      </c>
      <c r="C239" s="153" t="s">
        <v>595</v>
      </c>
      <c r="D239" s="150" t="s">
        <v>307</v>
      </c>
      <c r="E239" s="151">
        <v>14004.83</v>
      </c>
      <c r="F239" s="152" t="s">
        <v>575</v>
      </c>
    </row>
    <row r="240" spans="1:6" ht="20.25" customHeight="1" x14ac:dyDescent="0.25">
      <c r="A240" s="139" t="s">
        <v>40</v>
      </c>
      <c r="B240" s="139" t="s">
        <v>573</v>
      </c>
      <c r="C240" s="140" t="s">
        <v>596</v>
      </c>
      <c r="D240" s="141" t="s">
        <v>307</v>
      </c>
      <c r="E240" s="142">
        <v>12019.008</v>
      </c>
      <c r="F240" s="152" t="s">
        <v>575</v>
      </c>
    </row>
    <row r="241" spans="1:6" x14ac:dyDescent="0.25">
      <c r="A241" s="139" t="s">
        <v>40</v>
      </c>
      <c r="B241" s="139" t="s">
        <v>573</v>
      </c>
      <c r="C241" s="140" t="s">
        <v>597</v>
      </c>
      <c r="D241" s="150" t="s">
        <v>307</v>
      </c>
      <c r="E241" s="151">
        <v>4378.9799999999996</v>
      </c>
      <c r="F241" s="152" t="s">
        <v>577</v>
      </c>
    </row>
    <row r="242" spans="1:6" x14ac:dyDescent="0.25">
      <c r="A242" s="139" t="s">
        <v>40</v>
      </c>
      <c r="B242" s="139" t="s">
        <v>573</v>
      </c>
      <c r="C242" s="140" t="s">
        <v>598</v>
      </c>
      <c r="D242" s="141" t="s">
        <v>307</v>
      </c>
      <c r="E242" s="142">
        <v>3482.18</v>
      </c>
      <c r="F242" s="143" t="s">
        <v>575</v>
      </c>
    </row>
    <row r="243" spans="1:6" x14ac:dyDescent="0.25">
      <c r="A243" s="139" t="s">
        <v>40</v>
      </c>
      <c r="B243" s="139" t="s">
        <v>573</v>
      </c>
      <c r="C243" s="140" t="s">
        <v>599</v>
      </c>
      <c r="D243" s="141" t="s">
        <v>307</v>
      </c>
      <c r="E243" s="142">
        <v>6755.7359999999999</v>
      </c>
      <c r="F243" s="152" t="s">
        <v>575</v>
      </c>
    </row>
    <row r="244" spans="1:6" ht="12.95" customHeight="1" x14ac:dyDescent="0.25">
      <c r="A244" s="154" t="s">
        <v>22</v>
      </c>
      <c r="B244" s="154" t="s">
        <v>600</v>
      </c>
      <c r="C244" s="155" t="s">
        <v>601</v>
      </c>
      <c r="D244" s="156" t="s">
        <v>307</v>
      </c>
      <c r="E244" s="157"/>
      <c r="F244" s="158" t="s">
        <v>602</v>
      </c>
    </row>
    <row r="245" spans="1:6" x14ac:dyDescent="0.25">
      <c r="A245" s="159" t="s">
        <v>46</v>
      </c>
      <c r="B245" s="159" t="s">
        <v>603</v>
      </c>
      <c r="C245" s="160" t="s">
        <v>604</v>
      </c>
      <c r="D245" s="161" t="s">
        <v>307</v>
      </c>
      <c r="E245" s="162">
        <v>36028.94</v>
      </c>
      <c r="F245" s="163" t="s">
        <v>605</v>
      </c>
    </row>
    <row r="246" spans="1:6" x14ac:dyDescent="0.25">
      <c r="A246" s="159" t="s">
        <v>46</v>
      </c>
      <c r="B246" s="159" t="s">
        <v>603</v>
      </c>
      <c r="C246" s="160" t="s">
        <v>606</v>
      </c>
      <c r="D246" s="161" t="s">
        <v>307</v>
      </c>
      <c r="E246" s="162">
        <v>30591.5</v>
      </c>
      <c r="F246" s="163" t="s">
        <v>605</v>
      </c>
    </row>
    <row r="247" spans="1:6" x14ac:dyDescent="0.25">
      <c r="A247" s="159" t="s">
        <v>46</v>
      </c>
      <c r="B247" s="159" t="s">
        <v>603</v>
      </c>
      <c r="C247" s="160" t="s">
        <v>607</v>
      </c>
      <c r="D247" s="161" t="s">
        <v>307</v>
      </c>
      <c r="E247" s="162">
        <v>626.58000000000004</v>
      </c>
      <c r="F247" s="163" t="s">
        <v>605</v>
      </c>
    </row>
    <row r="248" spans="1:6" x14ac:dyDescent="0.25">
      <c r="A248" s="159" t="s">
        <v>46</v>
      </c>
      <c r="B248" s="159" t="s">
        <v>603</v>
      </c>
      <c r="C248" s="160" t="s">
        <v>608</v>
      </c>
      <c r="D248" s="161" t="s">
        <v>307</v>
      </c>
      <c r="E248" s="162">
        <v>62031.42</v>
      </c>
      <c r="F248" s="163" t="s">
        <v>605</v>
      </c>
    </row>
    <row r="249" spans="1:6" x14ac:dyDescent="0.25">
      <c r="A249" s="59" t="s">
        <v>21</v>
      </c>
      <c r="B249" s="59" t="s">
        <v>609</v>
      </c>
      <c r="C249" s="60" t="s">
        <v>610</v>
      </c>
      <c r="D249" s="61" t="s">
        <v>307</v>
      </c>
      <c r="E249" s="62">
        <v>60</v>
      </c>
      <c r="F249" s="99" t="s">
        <v>611</v>
      </c>
    </row>
    <row r="250" spans="1:6" ht="24" x14ac:dyDescent="0.25">
      <c r="A250" s="164" t="s">
        <v>612</v>
      </c>
      <c r="B250" s="164" t="s">
        <v>613</v>
      </c>
      <c r="C250" s="165" t="s">
        <v>614</v>
      </c>
      <c r="D250" s="166" t="s">
        <v>307</v>
      </c>
      <c r="E250" s="167">
        <v>487.34</v>
      </c>
      <c r="F250" s="168" t="s">
        <v>615</v>
      </c>
    </row>
    <row r="251" spans="1:6" ht="24" x14ac:dyDescent="0.25">
      <c r="A251" s="164" t="s">
        <v>612</v>
      </c>
      <c r="B251" s="164" t="s">
        <v>613</v>
      </c>
      <c r="C251" s="165" t="s">
        <v>616</v>
      </c>
      <c r="D251" s="166" t="s">
        <v>307</v>
      </c>
      <c r="E251" s="167">
        <v>88.5</v>
      </c>
      <c r="F251" s="168" t="s">
        <v>615</v>
      </c>
    </row>
    <row r="252" spans="1:6" x14ac:dyDescent="0.25">
      <c r="A252" s="169" t="s">
        <v>28</v>
      </c>
      <c r="B252" s="169" t="s">
        <v>617</v>
      </c>
      <c r="C252" s="170" t="s">
        <v>618</v>
      </c>
      <c r="D252" s="171" t="s">
        <v>307</v>
      </c>
      <c r="E252" s="172">
        <v>177</v>
      </c>
      <c r="F252" s="173" t="s">
        <v>619</v>
      </c>
    </row>
    <row r="253" spans="1:6" ht="24" x14ac:dyDescent="0.25">
      <c r="A253" s="169" t="s">
        <v>28</v>
      </c>
      <c r="B253" s="169" t="s">
        <v>617</v>
      </c>
      <c r="C253" s="170" t="s">
        <v>620</v>
      </c>
      <c r="D253" s="171" t="s">
        <v>307</v>
      </c>
      <c r="E253" s="172">
        <v>5959</v>
      </c>
      <c r="F253" s="173" t="s">
        <v>619</v>
      </c>
    </row>
    <row r="254" spans="1:6" x14ac:dyDescent="0.25">
      <c r="A254" s="59" t="s">
        <v>32</v>
      </c>
      <c r="B254" s="59" t="s">
        <v>621</v>
      </c>
      <c r="C254" s="60" t="s">
        <v>622</v>
      </c>
      <c r="D254" s="61" t="s">
        <v>623</v>
      </c>
      <c r="E254" s="62">
        <v>18.88</v>
      </c>
      <c r="F254" s="63" t="s">
        <v>624</v>
      </c>
    </row>
    <row r="255" spans="1:6" x14ac:dyDescent="0.25">
      <c r="A255" s="59" t="s">
        <v>34</v>
      </c>
      <c r="B255" s="59" t="s">
        <v>625</v>
      </c>
      <c r="C255" s="60" t="s">
        <v>626</v>
      </c>
      <c r="D255" s="61" t="s">
        <v>307</v>
      </c>
      <c r="E255" s="62">
        <v>4124.1000000000004</v>
      </c>
      <c r="F255" s="63" t="s">
        <v>627</v>
      </c>
    </row>
    <row r="256" spans="1:6" ht="19.5" customHeight="1" x14ac:dyDescent="0.25">
      <c r="A256" s="59" t="s">
        <v>34</v>
      </c>
      <c r="B256" s="59" t="s">
        <v>625</v>
      </c>
      <c r="C256" s="60" t="s">
        <v>628</v>
      </c>
      <c r="D256" s="61" t="s">
        <v>307</v>
      </c>
      <c r="E256" s="62">
        <v>4737.7</v>
      </c>
      <c r="F256" s="63" t="s">
        <v>627</v>
      </c>
    </row>
    <row r="257" spans="1:6" x14ac:dyDescent="0.25">
      <c r="A257" s="59" t="s">
        <v>34</v>
      </c>
      <c r="B257" s="59" t="s">
        <v>625</v>
      </c>
      <c r="C257" s="60" t="s">
        <v>629</v>
      </c>
      <c r="D257" s="61" t="s">
        <v>307</v>
      </c>
      <c r="E257" s="62">
        <v>1239</v>
      </c>
      <c r="F257" s="63" t="s">
        <v>627</v>
      </c>
    </row>
    <row r="258" spans="1:6" ht="24" x14ac:dyDescent="0.25">
      <c r="A258" s="169" t="s">
        <v>48</v>
      </c>
      <c r="B258" s="169" t="s">
        <v>630</v>
      </c>
      <c r="C258" s="170" t="s">
        <v>631</v>
      </c>
      <c r="D258" s="171" t="s">
        <v>307</v>
      </c>
      <c r="E258" s="172">
        <v>711.54</v>
      </c>
      <c r="F258" s="173" t="s">
        <v>619</v>
      </c>
    </row>
    <row r="259" spans="1:6" ht="23.25" customHeight="1" x14ac:dyDescent="0.25">
      <c r="A259" s="169" t="s">
        <v>48</v>
      </c>
      <c r="B259" s="169" t="s">
        <v>630</v>
      </c>
      <c r="C259" s="170" t="s">
        <v>632</v>
      </c>
      <c r="D259" s="171" t="s">
        <v>307</v>
      </c>
      <c r="E259" s="172">
        <v>30.68</v>
      </c>
      <c r="F259" s="173" t="s">
        <v>619</v>
      </c>
    </row>
    <row r="260" spans="1:6" ht="17.25" customHeight="1" x14ac:dyDescent="0.25">
      <c r="A260" s="169" t="s">
        <v>48</v>
      </c>
      <c r="B260" s="169" t="s">
        <v>630</v>
      </c>
      <c r="C260" s="170" t="s">
        <v>633</v>
      </c>
      <c r="D260" s="171" t="s">
        <v>307</v>
      </c>
      <c r="E260" s="172">
        <v>93.22</v>
      </c>
      <c r="F260" s="173" t="s">
        <v>634</v>
      </c>
    </row>
    <row r="261" spans="1:6" ht="15" customHeight="1" x14ac:dyDescent="0.25">
      <c r="A261" s="169" t="s">
        <v>48</v>
      </c>
      <c r="B261" s="169" t="s">
        <v>630</v>
      </c>
      <c r="C261" s="170" t="s">
        <v>635</v>
      </c>
      <c r="D261" s="171" t="s">
        <v>307</v>
      </c>
      <c r="E261" s="172">
        <v>140.125</v>
      </c>
      <c r="F261" s="173" t="s">
        <v>634</v>
      </c>
    </row>
    <row r="262" spans="1:6" ht="24" x14ac:dyDescent="0.25">
      <c r="A262" s="169" t="s">
        <v>48</v>
      </c>
      <c r="B262" s="169" t="s">
        <v>630</v>
      </c>
      <c r="C262" s="170" t="s">
        <v>636</v>
      </c>
      <c r="D262" s="171" t="s">
        <v>307</v>
      </c>
      <c r="E262" s="172">
        <v>194.7</v>
      </c>
      <c r="F262" s="173" t="s">
        <v>634</v>
      </c>
    </row>
    <row r="263" spans="1:6" ht="24" x14ac:dyDescent="0.25">
      <c r="A263" s="169" t="s">
        <v>48</v>
      </c>
      <c r="B263" s="169" t="s">
        <v>630</v>
      </c>
      <c r="C263" s="170" t="s">
        <v>637</v>
      </c>
      <c r="D263" s="171" t="s">
        <v>307</v>
      </c>
      <c r="E263" s="172">
        <v>334.82499999999999</v>
      </c>
      <c r="F263" s="173" t="s">
        <v>634</v>
      </c>
    </row>
    <row r="264" spans="1:6" ht="24" x14ac:dyDescent="0.25">
      <c r="A264" s="169" t="s">
        <v>48</v>
      </c>
      <c r="B264" s="169" t="s">
        <v>630</v>
      </c>
      <c r="C264" s="170" t="s">
        <v>638</v>
      </c>
      <c r="D264" s="171" t="s">
        <v>307</v>
      </c>
      <c r="E264" s="172">
        <v>474.36</v>
      </c>
      <c r="F264" s="173" t="s">
        <v>634</v>
      </c>
    </row>
    <row r="265" spans="1:6" ht="24" x14ac:dyDescent="0.25">
      <c r="A265" s="169" t="s">
        <v>48</v>
      </c>
      <c r="B265" s="169" t="s">
        <v>630</v>
      </c>
      <c r="C265" s="170" t="s">
        <v>639</v>
      </c>
      <c r="D265" s="171" t="s">
        <v>307</v>
      </c>
      <c r="E265" s="172">
        <v>548.70000000000005</v>
      </c>
      <c r="F265" s="173" t="s">
        <v>634</v>
      </c>
    </row>
    <row r="266" spans="1:6" ht="24" x14ac:dyDescent="0.25">
      <c r="A266" s="169" t="s">
        <v>48</v>
      </c>
      <c r="B266" s="169" t="s">
        <v>630</v>
      </c>
      <c r="C266" s="170" t="s">
        <v>640</v>
      </c>
      <c r="D266" s="171" t="s">
        <v>307</v>
      </c>
      <c r="E266" s="172">
        <v>628.94000000000005</v>
      </c>
      <c r="F266" s="173" t="s">
        <v>634</v>
      </c>
    </row>
    <row r="267" spans="1:6" ht="24" x14ac:dyDescent="0.25">
      <c r="A267" s="169" t="s">
        <v>48</v>
      </c>
      <c r="B267" s="169" t="s">
        <v>630</v>
      </c>
      <c r="C267" s="170" t="s">
        <v>641</v>
      </c>
      <c r="D267" s="171" t="s">
        <v>307</v>
      </c>
      <c r="E267" s="172">
        <v>401.2</v>
      </c>
      <c r="F267" s="173" t="s">
        <v>634</v>
      </c>
    </row>
    <row r="268" spans="1:6" ht="24" x14ac:dyDescent="0.25">
      <c r="A268" s="169" t="s">
        <v>48</v>
      </c>
      <c r="B268" s="169" t="s">
        <v>630</v>
      </c>
      <c r="C268" s="170" t="s">
        <v>642</v>
      </c>
      <c r="D268" s="171" t="s">
        <v>307</v>
      </c>
      <c r="E268" s="172">
        <v>526.57500000000005</v>
      </c>
      <c r="F268" s="173" t="s">
        <v>634</v>
      </c>
    </row>
    <row r="269" spans="1:6" ht="24" x14ac:dyDescent="0.25">
      <c r="A269" s="169" t="s">
        <v>48</v>
      </c>
      <c r="B269" s="169" t="s">
        <v>630</v>
      </c>
      <c r="C269" s="170" t="s">
        <v>643</v>
      </c>
      <c r="D269" s="171" t="s">
        <v>334</v>
      </c>
      <c r="E269" s="172">
        <v>175.82</v>
      </c>
      <c r="F269" s="173" t="s">
        <v>634</v>
      </c>
    </row>
    <row r="270" spans="1:6" ht="24" x14ac:dyDescent="0.25">
      <c r="A270" s="169" t="s">
        <v>48</v>
      </c>
      <c r="B270" s="169" t="s">
        <v>630</v>
      </c>
      <c r="C270" s="170" t="s">
        <v>644</v>
      </c>
      <c r="D270" s="171" t="s">
        <v>334</v>
      </c>
      <c r="E270" s="172">
        <v>531</v>
      </c>
      <c r="F270" s="173" t="s">
        <v>634</v>
      </c>
    </row>
    <row r="271" spans="1:6" ht="24" x14ac:dyDescent="0.25">
      <c r="A271" s="169" t="s">
        <v>48</v>
      </c>
      <c r="B271" s="169" t="s">
        <v>630</v>
      </c>
      <c r="C271" s="170" t="s">
        <v>645</v>
      </c>
      <c r="D271" s="171" t="s">
        <v>334</v>
      </c>
      <c r="E271" s="172">
        <v>233.64</v>
      </c>
      <c r="F271" s="173" t="s">
        <v>634</v>
      </c>
    </row>
    <row r="272" spans="1:6" ht="24" x14ac:dyDescent="0.25">
      <c r="A272" s="169" t="s">
        <v>48</v>
      </c>
      <c r="B272" s="169" t="s">
        <v>630</v>
      </c>
      <c r="C272" s="170" t="s">
        <v>646</v>
      </c>
      <c r="D272" s="171" t="s">
        <v>334</v>
      </c>
      <c r="E272" s="172">
        <v>260.00110000000001</v>
      </c>
      <c r="F272" s="173" t="s">
        <v>634</v>
      </c>
    </row>
    <row r="273" spans="1:6" ht="24" x14ac:dyDescent="0.25">
      <c r="A273" s="169" t="s">
        <v>48</v>
      </c>
      <c r="B273" s="169" t="s">
        <v>630</v>
      </c>
      <c r="C273" s="170" t="s">
        <v>647</v>
      </c>
      <c r="D273" s="171" t="s">
        <v>307</v>
      </c>
      <c r="E273" s="172">
        <v>283.2</v>
      </c>
      <c r="F273" s="173" t="s">
        <v>619</v>
      </c>
    </row>
    <row r="274" spans="1:6" ht="24" x14ac:dyDescent="0.25">
      <c r="A274" s="169" t="s">
        <v>48</v>
      </c>
      <c r="B274" s="169" t="s">
        <v>630</v>
      </c>
      <c r="C274" s="170" t="s">
        <v>648</v>
      </c>
      <c r="D274" s="171" t="s">
        <v>307</v>
      </c>
      <c r="E274" s="172">
        <v>132.75</v>
      </c>
      <c r="F274" s="173" t="s">
        <v>634</v>
      </c>
    </row>
    <row r="275" spans="1:6" ht="24" x14ac:dyDescent="0.25">
      <c r="A275" s="169" t="s">
        <v>48</v>
      </c>
      <c r="B275" s="169" t="s">
        <v>630</v>
      </c>
      <c r="C275" s="170" t="s">
        <v>649</v>
      </c>
      <c r="D275" s="171" t="s">
        <v>307</v>
      </c>
      <c r="E275" s="172">
        <v>368.75</v>
      </c>
      <c r="F275" s="173" t="s">
        <v>634</v>
      </c>
    </row>
    <row r="276" spans="1:6" ht="24" x14ac:dyDescent="0.25">
      <c r="A276" s="169" t="s">
        <v>48</v>
      </c>
      <c r="B276" s="169" t="s">
        <v>630</v>
      </c>
      <c r="C276" s="170" t="s">
        <v>650</v>
      </c>
      <c r="D276" s="171" t="s">
        <v>307</v>
      </c>
      <c r="E276" s="172">
        <v>5546</v>
      </c>
      <c r="F276" s="173" t="s">
        <v>619</v>
      </c>
    </row>
    <row r="277" spans="1:6" ht="24" x14ac:dyDescent="0.25">
      <c r="A277" s="169" t="s">
        <v>48</v>
      </c>
      <c r="B277" s="169" t="s">
        <v>630</v>
      </c>
      <c r="C277" s="170" t="s">
        <v>651</v>
      </c>
      <c r="D277" s="171" t="s">
        <v>307</v>
      </c>
      <c r="E277" s="172">
        <v>1215.4000000000001</v>
      </c>
      <c r="F277" s="173" t="s">
        <v>619</v>
      </c>
    </row>
    <row r="278" spans="1:6" ht="24" x14ac:dyDescent="0.25">
      <c r="A278" s="169" t="s">
        <v>48</v>
      </c>
      <c r="B278" s="169" t="s">
        <v>630</v>
      </c>
      <c r="C278" s="170" t="s">
        <v>652</v>
      </c>
      <c r="D278" s="171" t="s">
        <v>653</v>
      </c>
      <c r="E278" s="172">
        <v>139.24</v>
      </c>
      <c r="F278" s="173" t="s">
        <v>654</v>
      </c>
    </row>
    <row r="279" spans="1:6" ht="24" x14ac:dyDescent="0.25">
      <c r="A279" s="169" t="s">
        <v>48</v>
      </c>
      <c r="B279" s="169" t="s">
        <v>630</v>
      </c>
      <c r="C279" s="170" t="s">
        <v>655</v>
      </c>
      <c r="D279" s="171" t="s">
        <v>653</v>
      </c>
      <c r="E279" s="172">
        <v>194.7</v>
      </c>
      <c r="F279" s="173" t="s">
        <v>654</v>
      </c>
    </row>
    <row r="280" spans="1:6" ht="24" x14ac:dyDescent="0.25">
      <c r="A280" s="169" t="s">
        <v>48</v>
      </c>
      <c r="B280" s="169" t="s">
        <v>630</v>
      </c>
      <c r="C280" s="170" t="s">
        <v>656</v>
      </c>
      <c r="D280" s="171" t="s">
        <v>307</v>
      </c>
      <c r="E280" s="172">
        <v>12.803000000000001</v>
      </c>
      <c r="F280" s="173" t="s">
        <v>634</v>
      </c>
    </row>
    <row r="281" spans="1:6" ht="24" x14ac:dyDescent="0.25">
      <c r="A281" s="169" t="s">
        <v>48</v>
      </c>
      <c r="B281" s="169" t="s">
        <v>630</v>
      </c>
      <c r="C281" s="170" t="s">
        <v>657</v>
      </c>
      <c r="D281" s="171" t="s">
        <v>307</v>
      </c>
      <c r="E281" s="172">
        <v>663.75</v>
      </c>
      <c r="F281" s="173" t="s">
        <v>634</v>
      </c>
    </row>
    <row r="282" spans="1:6" ht="24" x14ac:dyDescent="0.25">
      <c r="A282" s="169" t="s">
        <v>48</v>
      </c>
      <c r="B282" s="169" t="s">
        <v>630</v>
      </c>
      <c r="C282" s="170" t="s">
        <v>658</v>
      </c>
      <c r="D282" s="171" t="s">
        <v>307</v>
      </c>
      <c r="E282" s="172">
        <v>6149.9943000000003</v>
      </c>
      <c r="F282" s="173" t="s">
        <v>619</v>
      </c>
    </row>
    <row r="283" spans="1:6" x14ac:dyDescent="0.25">
      <c r="A283" s="59" t="s">
        <v>33</v>
      </c>
      <c r="B283" s="59" t="s">
        <v>659</v>
      </c>
      <c r="C283" s="60" t="s">
        <v>660</v>
      </c>
      <c r="D283" s="61" t="s">
        <v>307</v>
      </c>
      <c r="E283" s="62">
        <v>6490</v>
      </c>
      <c r="F283" s="99" t="s">
        <v>661</v>
      </c>
    </row>
    <row r="284" spans="1:6" x14ac:dyDescent="0.25">
      <c r="A284" s="59" t="s">
        <v>33</v>
      </c>
      <c r="B284" s="59" t="s">
        <v>659</v>
      </c>
      <c r="C284" s="60" t="s">
        <v>662</v>
      </c>
      <c r="D284" s="61" t="s">
        <v>307</v>
      </c>
      <c r="E284" s="62">
        <v>6490</v>
      </c>
      <c r="F284" s="99" t="s">
        <v>661</v>
      </c>
    </row>
    <row r="285" spans="1:6" x14ac:dyDescent="0.25">
      <c r="A285" s="59" t="s">
        <v>33</v>
      </c>
      <c r="B285" s="59" t="s">
        <v>659</v>
      </c>
      <c r="C285" s="60" t="s">
        <v>663</v>
      </c>
      <c r="D285" s="61" t="s">
        <v>307</v>
      </c>
      <c r="E285" s="62">
        <v>6490</v>
      </c>
      <c r="F285" s="99" t="s">
        <v>661</v>
      </c>
    </row>
    <row r="286" spans="1:6" ht="14.1" customHeight="1" x14ac:dyDescent="0.25">
      <c r="A286" s="59" t="s">
        <v>33</v>
      </c>
      <c r="B286" s="59" t="s">
        <v>659</v>
      </c>
      <c r="C286" s="60" t="s">
        <v>664</v>
      </c>
      <c r="D286" s="61" t="s">
        <v>307</v>
      </c>
      <c r="E286" s="62">
        <v>6490</v>
      </c>
      <c r="F286" s="99" t="s">
        <v>661</v>
      </c>
    </row>
    <row r="287" spans="1:6" ht="15" customHeight="1" x14ac:dyDescent="0.25">
      <c r="A287" s="59" t="s">
        <v>33</v>
      </c>
      <c r="B287" s="59" t="s">
        <v>659</v>
      </c>
      <c r="C287" s="60" t="s">
        <v>665</v>
      </c>
      <c r="D287" s="61" t="s">
        <v>307</v>
      </c>
      <c r="E287" s="62">
        <v>6490</v>
      </c>
      <c r="F287" s="99" t="s">
        <v>661</v>
      </c>
    </row>
    <row r="288" spans="1:6" ht="21.75" customHeight="1" x14ac:dyDescent="0.2">
      <c r="A288" s="174" t="s">
        <v>39</v>
      </c>
      <c r="B288" s="174" t="s">
        <v>666</v>
      </c>
      <c r="C288" s="175" t="s">
        <v>667</v>
      </c>
      <c r="D288" s="176" t="s">
        <v>307</v>
      </c>
      <c r="E288" s="177">
        <v>2205.7732999999998</v>
      </c>
      <c r="F288" s="178" t="s">
        <v>668</v>
      </c>
    </row>
    <row r="289" spans="1:6" ht="15.95" customHeight="1" x14ac:dyDescent="0.2">
      <c r="A289" s="174" t="s">
        <v>39</v>
      </c>
      <c r="B289" s="174" t="s">
        <v>666</v>
      </c>
      <c r="C289" s="175" t="s">
        <v>669</v>
      </c>
      <c r="D289" s="176" t="s">
        <v>307</v>
      </c>
      <c r="E289" s="177">
        <v>501.5</v>
      </c>
      <c r="F289" s="178" t="s">
        <v>668</v>
      </c>
    </row>
    <row r="290" spans="1:6" x14ac:dyDescent="0.2">
      <c r="A290" s="174" t="s">
        <v>39</v>
      </c>
      <c r="B290" s="174" t="s">
        <v>666</v>
      </c>
      <c r="C290" s="175" t="s">
        <v>670</v>
      </c>
      <c r="D290" s="176" t="s">
        <v>307</v>
      </c>
      <c r="E290" s="177">
        <v>442.5</v>
      </c>
      <c r="F290" s="178" t="s">
        <v>668</v>
      </c>
    </row>
    <row r="291" spans="1:6" ht="14.1" customHeight="1" x14ac:dyDescent="0.2">
      <c r="A291" s="174" t="s">
        <v>39</v>
      </c>
      <c r="B291" s="174" t="s">
        <v>666</v>
      </c>
      <c r="C291" s="175" t="s">
        <v>671</v>
      </c>
      <c r="D291" s="176" t="s">
        <v>307</v>
      </c>
      <c r="E291" s="177">
        <v>531</v>
      </c>
      <c r="F291" s="178" t="s">
        <v>668</v>
      </c>
    </row>
    <row r="292" spans="1:6" x14ac:dyDescent="0.2">
      <c r="A292" s="174" t="s">
        <v>39</v>
      </c>
      <c r="B292" s="174" t="s">
        <v>666</v>
      </c>
      <c r="C292" s="175" t="s">
        <v>672</v>
      </c>
      <c r="D292" s="176" t="s">
        <v>307</v>
      </c>
      <c r="E292" s="177">
        <v>796.5</v>
      </c>
      <c r="F292" s="178" t="s">
        <v>668</v>
      </c>
    </row>
    <row r="293" spans="1:6" ht="17.25" customHeight="1" x14ac:dyDescent="0.2">
      <c r="A293" s="174" t="s">
        <v>39</v>
      </c>
      <c r="B293" s="174" t="s">
        <v>666</v>
      </c>
      <c r="C293" s="175" t="s">
        <v>673</v>
      </c>
      <c r="D293" s="176" t="s">
        <v>307</v>
      </c>
      <c r="E293" s="177">
        <v>5640.4</v>
      </c>
      <c r="F293" s="178" t="s">
        <v>668</v>
      </c>
    </row>
    <row r="294" spans="1:6" ht="30.75" customHeight="1" x14ac:dyDescent="0.2">
      <c r="A294" s="174" t="s">
        <v>39</v>
      </c>
      <c r="B294" s="174" t="s">
        <v>666</v>
      </c>
      <c r="C294" s="175" t="s">
        <v>674</v>
      </c>
      <c r="D294" s="176" t="s">
        <v>307</v>
      </c>
      <c r="E294" s="177">
        <v>5640.4</v>
      </c>
      <c r="F294" s="178" t="s">
        <v>668</v>
      </c>
    </row>
    <row r="295" spans="1:6" x14ac:dyDescent="0.2">
      <c r="A295" s="174" t="s">
        <v>39</v>
      </c>
      <c r="B295" s="174" t="s">
        <v>666</v>
      </c>
      <c r="C295" s="175" t="s">
        <v>675</v>
      </c>
      <c r="D295" s="176" t="s">
        <v>307</v>
      </c>
      <c r="E295" s="177">
        <v>5640.4</v>
      </c>
      <c r="F295" s="178" t="s">
        <v>668</v>
      </c>
    </row>
    <row r="296" spans="1:6" ht="29.25" customHeight="1" x14ac:dyDescent="0.2">
      <c r="A296" s="174" t="s">
        <v>39</v>
      </c>
      <c r="B296" s="174" t="s">
        <v>666</v>
      </c>
      <c r="C296" s="175" t="s">
        <v>676</v>
      </c>
      <c r="D296" s="176" t="s">
        <v>307</v>
      </c>
      <c r="E296" s="177">
        <v>4366</v>
      </c>
      <c r="F296" s="178" t="s">
        <v>668</v>
      </c>
    </row>
    <row r="297" spans="1:6" ht="28.5" customHeight="1" x14ac:dyDescent="0.2">
      <c r="A297" s="174" t="s">
        <v>39</v>
      </c>
      <c r="B297" s="174" t="s">
        <v>666</v>
      </c>
      <c r="C297" s="175" t="s">
        <v>677</v>
      </c>
      <c r="D297" s="176" t="s">
        <v>307</v>
      </c>
      <c r="E297" s="177">
        <v>15611.4</v>
      </c>
      <c r="F297" s="178" t="s">
        <v>668</v>
      </c>
    </row>
    <row r="298" spans="1:6" ht="28.5" customHeight="1" x14ac:dyDescent="0.2">
      <c r="A298" s="174" t="s">
        <v>39</v>
      </c>
      <c r="B298" s="174" t="s">
        <v>666</v>
      </c>
      <c r="C298" s="175" t="s">
        <v>678</v>
      </c>
      <c r="D298" s="176" t="s">
        <v>307</v>
      </c>
      <c r="E298" s="177">
        <v>179.15</v>
      </c>
      <c r="F298" s="178" t="s">
        <v>668</v>
      </c>
    </row>
    <row r="299" spans="1:6" ht="22.5" customHeight="1" x14ac:dyDescent="0.2">
      <c r="A299" s="174" t="s">
        <v>39</v>
      </c>
      <c r="B299" s="174" t="s">
        <v>666</v>
      </c>
      <c r="C299" s="175" t="s">
        <v>679</v>
      </c>
      <c r="D299" s="176" t="s">
        <v>307</v>
      </c>
      <c r="E299" s="177">
        <v>194.7</v>
      </c>
      <c r="F299" s="178" t="s">
        <v>668</v>
      </c>
    </row>
    <row r="300" spans="1:6" x14ac:dyDescent="0.2">
      <c r="A300" s="174" t="s">
        <v>39</v>
      </c>
      <c r="B300" s="174" t="s">
        <v>666</v>
      </c>
      <c r="C300" s="175" t="s">
        <v>680</v>
      </c>
      <c r="D300" s="176" t="s">
        <v>307</v>
      </c>
      <c r="E300" s="177">
        <v>672.6</v>
      </c>
      <c r="F300" s="178" t="s">
        <v>668</v>
      </c>
    </row>
    <row r="301" spans="1:6" x14ac:dyDescent="0.2">
      <c r="A301" s="174" t="s">
        <v>39</v>
      </c>
      <c r="B301" s="174" t="s">
        <v>666</v>
      </c>
      <c r="C301" s="175" t="s">
        <v>681</v>
      </c>
      <c r="D301" s="176" t="s">
        <v>307</v>
      </c>
      <c r="E301" s="177">
        <v>20650</v>
      </c>
      <c r="F301" s="178" t="s">
        <v>668</v>
      </c>
    </row>
    <row r="302" spans="1:6" x14ac:dyDescent="0.2">
      <c r="A302" s="174" t="s">
        <v>39</v>
      </c>
      <c r="B302" s="174" t="s">
        <v>666</v>
      </c>
      <c r="C302" s="175" t="s">
        <v>682</v>
      </c>
      <c r="D302" s="176" t="s">
        <v>307</v>
      </c>
      <c r="E302" s="177">
        <v>4661</v>
      </c>
      <c r="F302" s="178" t="s">
        <v>668</v>
      </c>
    </row>
    <row r="303" spans="1:6" x14ac:dyDescent="0.2">
      <c r="A303" s="174" t="s">
        <v>39</v>
      </c>
      <c r="B303" s="174" t="s">
        <v>666</v>
      </c>
      <c r="C303" s="175" t="s">
        <v>683</v>
      </c>
      <c r="D303" s="176" t="s">
        <v>307</v>
      </c>
      <c r="E303" s="177">
        <v>525.1</v>
      </c>
      <c r="F303" s="178" t="s">
        <v>668</v>
      </c>
    </row>
    <row r="304" spans="1:6" x14ac:dyDescent="0.2">
      <c r="A304" s="174" t="s">
        <v>39</v>
      </c>
      <c r="B304" s="174" t="s">
        <v>666</v>
      </c>
      <c r="C304" s="175" t="s">
        <v>684</v>
      </c>
      <c r="D304" s="176" t="s">
        <v>307</v>
      </c>
      <c r="E304" s="177">
        <v>6384.19</v>
      </c>
      <c r="F304" s="178" t="s">
        <v>668</v>
      </c>
    </row>
    <row r="305" spans="1:6" ht="21" customHeight="1" x14ac:dyDescent="0.2">
      <c r="A305" s="174" t="s">
        <v>39</v>
      </c>
      <c r="B305" s="174" t="s">
        <v>666</v>
      </c>
      <c r="C305" s="175" t="s">
        <v>685</v>
      </c>
      <c r="D305" s="176" t="s">
        <v>307</v>
      </c>
      <c r="E305" s="177">
        <v>899.04330000000004</v>
      </c>
      <c r="F305" s="178" t="s">
        <v>668</v>
      </c>
    </row>
    <row r="306" spans="1:6" ht="29.25" customHeight="1" x14ac:dyDescent="0.2">
      <c r="A306" s="174" t="s">
        <v>39</v>
      </c>
      <c r="B306" s="174" t="s">
        <v>666</v>
      </c>
      <c r="C306" s="175" t="s">
        <v>686</v>
      </c>
      <c r="D306" s="176" t="s">
        <v>307</v>
      </c>
      <c r="E306" s="177">
        <v>348.1</v>
      </c>
      <c r="F306" s="178" t="s">
        <v>668</v>
      </c>
    </row>
    <row r="307" spans="1:6" ht="28.5" customHeight="1" x14ac:dyDescent="0.2">
      <c r="A307" s="174" t="s">
        <v>39</v>
      </c>
      <c r="B307" s="174" t="s">
        <v>666</v>
      </c>
      <c r="C307" s="175" t="s">
        <v>687</v>
      </c>
      <c r="D307" s="176" t="s">
        <v>307</v>
      </c>
      <c r="E307" s="177">
        <v>147.5</v>
      </c>
      <c r="F307" s="178" t="s">
        <v>668</v>
      </c>
    </row>
    <row r="308" spans="1:6" ht="32.25" customHeight="1" x14ac:dyDescent="0.2">
      <c r="A308" s="174" t="s">
        <v>39</v>
      </c>
      <c r="B308" s="174" t="s">
        <v>666</v>
      </c>
      <c r="C308" s="175" t="s">
        <v>688</v>
      </c>
      <c r="D308" s="176" t="s">
        <v>307</v>
      </c>
      <c r="E308" s="177">
        <v>11210</v>
      </c>
      <c r="F308" s="178" t="s">
        <v>668</v>
      </c>
    </row>
    <row r="309" spans="1:6" x14ac:dyDescent="0.2">
      <c r="A309" s="174" t="s">
        <v>39</v>
      </c>
      <c r="B309" s="174" t="s">
        <v>666</v>
      </c>
      <c r="C309" s="175" t="s">
        <v>689</v>
      </c>
      <c r="D309" s="176" t="s">
        <v>307</v>
      </c>
      <c r="E309" s="177">
        <v>1333.4</v>
      </c>
      <c r="F309" s="178" t="s">
        <v>668</v>
      </c>
    </row>
    <row r="310" spans="1:6" ht="24" x14ac:dyDescent="0.25">
      <c r="A310" s="179" t="s">
        <v>29</v>
      </c>
      <c r="B310" s="179" t="s">
        <v>690</v>
      </c>
      <c r="C310" s="180" t="s">
        <v>691</v>
      </c>
      <c r="D310" s="181" t="s">
        <v>307</v>
      </c>
      <c r="E310" s="182">
        <v>939.75</v>
      </c>
      <c r="F310" s="183" t="s">
        <v>692</v>
      </c>
    </row>
    <row r="311" spans="1:6" ht="22.5" customHeight="1" x14ac:dyDescent="0.25">
      <c r="A311" s="179" t="s">
        <v>29</v>
      </c>
      <c r="B311" s="179" t="s">
        <v>690</v>
      </c>
      <c r="C311" s="180" t="s">
        <v>693</v>
      </c>
      <c r="D311" s="181" t="s">
        <v>307</v>
      </c>
      <c r="E311" s="182">
        <v>590</v>
      </c>
      <c r="F311" s="183" t="s">
        <v>692</v>
      </c>
    </row>
    <row r="312" spans="1:6" ht="24" x14ac:dyDescent="0.25">
      <c r="A312" s="179" t="s">
        <v>29</v>
      </c>
      <c r="B312" s="179" t="s">
        <v>690</v>
      </c>
      <c r="C312" s="180" t="s">
        <v>694</v>
      </c>
      <c r="D312" s="181" t="s">
        <v>307</v>
      </c>
      <c r="E312" s="182">
        <v>761.25</v>
      </c>
      <c r="F312" s="183" t="s">
        <v>692</v>
      </c>
    </row>
    <row r="313" spans="1:6" ht="24" x14ac:dyDescent="0.25">
      <c r="A313" s="179" t="s">
        <v>29</v>
      </c>
      <c r="B313" s="179" t="s">
        <v>690</v>
      </c>
      <c r="C313" s="184" t="s">
        <v>694</v>
      </c>
      <c r="D313" s="185" t="s">
        <v>307</v>
      </c>
      <c r="E313" s="186">
        <v>761.25</v>
      </c>
      <c r="F313" s="187" t="s">
        <v>695</v>
      </c>
    </row>
    <row r="314" spans="1:6" ht="26.25" customHeight="1" x14ac:dyDescent="0.25">
      <c r="A314" s="179" t="s">
        <v>29</v>
      </c>
      <c r="B314" s="179" t="s">
        <v>690</v>
      </c>
      <c r="C314" s="184" t="s">
        <v>696</v>
      </c>
      <c r="D314" s="185" t="s">
        <v>307</v>
      </c>
      <c r="E314" s="186">
        <v>309.75</v>
      </c>
      <c r="F314" s="187" t="s">
        <v>695</v>
      </c>
    </row>
    <row r="315" spans="1:6" ht="18" customHeight="1" x14ac:dyDescent="0.25">
      <c r="A315" s="179" t="s">
        <v>29</v>
      </c>
      <c r="B315" s="179" t="s">
        <v>690</v>
      </c>
      <c r="C315" s="180" t="s">
        <v>697</v>
      </c>
      <c r="D315" s="181" t="s">
        <v>307</v>
      </c>
      <c r="E315" s="182">
        <v>270.48</v>
      </c>
      <c r="F315" s="187" t="s">
        <v>695</v>
      </c>
    </row>
    <row r="316" spans="1:6" ht="24" x14ac:dyDescent="0.25">
      <c r="A316" s="179" t="s">
        <v>29</v>
      </c>
      <c r="B316" s="179" t="s">
        <v>690</v>
      </c>
      <c r="C316" s="180" t="s">
        <v>698</v>
      </c>
      <c r="D316" s="181" t="s">
        <v>307</v>
      </c>
      <c r="E316" s="182">
        <v>229.21530000000001</v>
      </c>
      <c r="F316" s="183" t="s">
        <v>692</v>
      </c>
    </row>
    <row r="317" spans="1:6" ht="24" x14ac:dyDescent="0.25">
      <c r="A317" s="179" t="s">
        <v>29</v>
      </c>
      <c r="B317" s="179" t="s">
        <v>690</v>
      </c>
      <c r="C317" s="180" t="s">
        <v>699</v>
      </c>
      <c r="D317" s="181" t="s">
        <v>307</v>
      </c>
      <c r="E317" s="182">
        <v>194.25</v>
      </c>
      <c r="F317" s="187" t="s">
        <v>695</v>
      </c>
    </row>
    <row r="318" spans="1:6" ht="24" x14ac:dyDescent="0.25">
      <c r="A318" s="179" t="s">
        <v>29</v>
      </c>
      <c r="B318" s="179" t="s">
        <v>690</v>
      </c>
      <c r="C318" s="180" t="s">
        <v>700</v>
      </c>
      <c r="D318" s="181" t="s">
        <v>307</v>
      </c>
      <c r="E318" s="182">
        <v>414.75</v>
      </c>
      <c r="F318" s="183" t="s">
        <v>692</v>
      </c>
    </row>
    <row r="319" spans="1:6" ht="24" x14ac:dyDescent="0.25">
      <c r="A319" s="179" t="s">
        <v>29</v>
      </c>
      <c r="B319" s="179" t="s">
        <v>690</v>
      </c>
      <c r="C319" s="180" t="s">
        <v>701</v>
      </c>
      <c r="D319" s="181" t="s">
        <v>307</v>
      </c>
      <c r="E319" s="182">
        <v>414.75</v>
      </c>
      <c r="F319" s="187" t="s">
        <v>695</v>
      </c>
    </row>
    <row r="320" spans="1:6" ht="24" x14ac:dyDescent="0.25">
      <c r="A320" s="179" t="s">
        <v>29</v>
      </c>
      <c r="B320" s="179" t="s">
        <v>690</v>
      </c>
      <c r="C320" s="184" t="s">
        <v>702</v>
      </c>
      <c r="D320" s="185" t="s">
        <v>307</v>
      </c>
      <c r="E320" s="186">
        <v>3669.75</v>
      </c>
      <c r="F320" s="187" t="s">
        <v>695</v>
      </c>
    </row>
    <row r="321" spans="1:6" ht="24" x14ac:dyDescent="0.25">
      <c r="A321" s="179" t="s">
        <v>29</v>
      </c>
      <c r="B321" s="179" t="s">
        <v>690</v>
      </c>
      <c r="C321" s="180" t="s">
        <v>703</v>
      </c>
      <c r="D321" s="181" t="s">
        <v>704</v>
      </c>
      <c r="E321" s="182">
        <v>866.25</v>
      </c>
      <c r="F321" s="187" t="s">
        <v>695</v>
      </c>
    </row>
    <row r="322" spans="1:6" ht="24" x14ac:dyDescent="0.25">
      <c r="A322" s="179" t="s">
        <v>29</v>
      </c>
      <c r="B322" s="179" t="s">
        <v>690</v>
      </c>
      <c r="C322" s="180" t="s">
        <v>705</v>
      </c>
      <c r="D322" s="181" t="s">
        <v>307</v>
      </c>
      <c r="E322" s="182">
        <v>8096</v>
      </c>
      <c r="F322" s="187" t="s">
        <v>695</v>
      </c>
    </row>
    <row r="323" spans="1:6" ht="24" x14ac:dyDescent="0.25">
      <c r="A323" s="179" t="s">
        <v>29</v>
      </c>
      <c r="B323" s="179" t="s">
        <v>690</v>
      </c>
      <c r="C323" s="180" t="s">
        <v>706</v>
      </c>
      <c r="D323" s="181" t="s">
        <v>307</v>
      </c>
      <c r="E323" s="182">
        <v>8000</v>
      </c>
      <c r="F323" s="187" t="s">
        <v>695</v>
      </c>
    </row>
    <row r="324" spans="1:6" ht="24" x14ac:dyDescent="0.25">
      <c r="A324" s="179" t="s">
        <v>29</v>
      </c>
      <c r="B324" s="179" t="s">
        <v>690</v>
      </c>
      <c r="C324" s="184" t="s">
        <v>707</v>
      </c>
      <c r="D324" s="185" t="s">
        <v>307</v>
      </c>
      <c r="E324" s="186">
        <v>167.27</v>
      </c>
      <c r="F324" s="187" t="s">
        <v>695</v>
      </c>
    </row>
    <row r="325" spans="1:6" ht="30.75" customHeight="1" x14ac:dyDescent="0.25">
      <c r="A325" s="179" t="s">
        <v>29</v>
      </c>
      <c r="B325" s="179" t="s">
        <v>690</v>
      </c>
      <c r="C325" s="180" t="s">
        <v>708</v>
      </c>
      <c r="D325" s="181" t="s">
        <v>307</v>
      </c>
      <c r="E325" s="182">
        <v>402.67669999999998</v>
      </c>
      <c r="F325" s="183" t="s">
        <v>692</v>
      </c>
    </row>
    <row r="326" spans="1:6" ht="24" x14ac:dyDescent="0.25">
      <c r="A326" s="179" t="s">
        <v>29</v>
      </c>
      <c r="B326" s="179" t="s">
        <v>690</v>
      </c>
      <c r="C326" s="180" t="s">
        <v>709</v>
      </c>
      <c r="D326" s="181" t="s">
        <v>307</v>
      </c>
      <c r="E326" s="182">
        <v>600.9153</v>
      </c>
      <c r="F326" s="183" t="s">
        <v>692</v>
      </c>
    </row>
    <row r="327" spans="1:6" ht="24" x14ac:dyDescent="0.25">
      <c r="A327" s="179" t="s">
        <v>29</v>
      </c>
      <c r="B327" s="179" t="s">
        <v>690</v>
      </c>
      <c r="C327" s="180" t="s">
        <v>710</v>
      </c>
      <c r="D327" s="181" t="s">
        <v>704</v>
      </c>
      <c r="E327" s="182">
        <v>489.40600000000001</v>
      </c>
      <c r="F327" s="187" t="s">
        <v>695</v>
      </c>
    </row>
    <row r="328" spans="1:6" ht="24.75" customHeight="1" x14ac:dyDescent="0.25">
      <c r="A328" s="179" t="s">
        <v>29</v>
      </c>
      <c r="B328" s="179" t="s">
        <v>690</v>
      </c>
      <c r="C328" s="180" t="s">
        <v>711</v>
      </c>
      <c r="D328" s="181" t="s">
        <v>307</v>
      </c>
      <c r="E328" s="182">
        <v>455.48</v>
      </c>
      <c r="F328" s="183" t="s">
        <v>692</v>
      </c>
    </row>
    <row r="329" spans="1:6" x14ac:dyDescent="0.25">
      <c r="A329" s="59" t="s">
        <v>35</v>
      </c>
      <c r="B329" s="59" t="s">
        <v>712</v>
      </c>
      <c r="C329" s="60" t="s">
        <v>713</v>
      </c>
      <c r="D329" s="61" t="s">
        <v>307</v>
      </c>
      <c r="E329" s="62">
        <v>6490</v>
      </c>
      <c r="F329" s="99" t="s">
        <v>714</v>
      </c>
    </row>
    <row r="330" spans="1:6" x14ac:dyDescent="0.25">
      <c r="A330" s="59" t="s">
        <v>715</v>
      </c>
      <c r="B330" s="59" t="s">
        <v>716</v>
      </c>
      <c r="C330" s="60" t="s">
        <v>717</v>
      </c>
      <c r="D330" s="61" t="s">
        <v>474</v>
      </c>
      <c r="E330" s="62">
        <v>460.2</v>
      </c>
      <c r="F330" s="99" t="s">
        <v>718</v>
      </c>
    </row>
    <row r="331" spans="1:6" ht="24" x14ac:dyDescent="0.25">
      <c r="A331" s="59" t="s">
        <v>18</v>
      </c>
      <c r="B331" s="59" t="s">
        <v>719</v>
      </c>
      <c r="C331" s="60" t="s">
        <v>720</v>
      </c>
      <c r="D331" s="61" t="s">
        <v>721</v>
      </c>
      <c r="E331" s="62">
        <v>44877.760000000002</v>
      </c>
      <c r="F331" s="99" t="s">
        <v>722</v>
      </c>
    </row>
    <row r="332" spans="1:6" x14ac:dyDescent="0.25">
      <c r="A332" s="63" t="s">
        <v>723</v>
      </c>
      <c r="B332" s="63" t="s">
        <v>724</v>
      </c>
      <c r="C332" s="60" t="s">
        <v>725</v>
      </c>
      <c r="D332" s="61" t="s">
        <v>726</v>
      </c>
      <c r="E332" s="62">
        <v>3000</v>
      </c>
      <c r="F332" s="99" t="s">
        <v>727</v>
      </c>
    </row>
    <row r="333" spans="1:6" ht="36" x14ac:dyDescent="0.2">
      <c r="A333" s="188" t="s">
        <v>728</v>
      </c>
      <c r="B333" s="188" t="s">
        <v>729</v>
      </c>
      <c r="C333" s="189" t="s">
        <v>730</v>
      </c>
      <c r="D333" s="190" t="s">
        <v>307</v>
      </c>
      <c r="E333" s="191">
        <v>23562.5</v>
      </c>
      <c r="F333" s="192" t="s">
        <v>731</v>
      </c>
    </row>
    <row r="334" spans="1:6" ht="36" x14ac:dyDescent="0.2">
      <c r="A334" s="188" t="s">
        <v>728</v>
      </c>
      <c r="B334" s="188" t="s">
        <v>729</v>
      </c>
      <c r="C334" s="189" t="s">
        <v>732</v>
      </c>
      <c r="D334" s="190" t="s">
        <v>307</v>
      </c>
      <c r="E334" s="191">
        <v>102660</v>
      </c>
      <c r="F334" s="192" t="s">
        <v>731</v>
      </c>
    </row>
    <row r="335" spans="1:6" ht="20.25" customHeight="1" x14ac:dyDescent="0.2">
      <c r="A335" s="193" t="s">
        <v>733</v>
      </c>
      <c r="B335" s="193" t="s">
        <v>734</v>
      </c>
      <c r="C335" s="194" t="s">
        <v>735</v>
      </c>
      <c r="D335" s="195" t="s">
        <v>307</v>
      </c>
      <c r="E335" s="196">
        <v>590</v>
      </c>
      <c r="F335" s="197" t="s">
        <v>736</v>
      </c>
    </row>
    <row r="336" spans="1:6" ht="15" customHeight="1" x14ac:dyDescent="0.2">
      <c r="A336" s="193" t="s">
        <v>733</v>
      </c>
      <c r="B336" s="193" t="s">
        <v>734</v>
      </c>
      <c r="C336" s="194" t="s">
        <v>737</v>
      </c>
      <c r="D336" s="195" t="s">
        <v>307</v>
      </c>
      <c r="E336" s="196">
        <v>2124</v>
      </c>
      <c r="F336" s="197" t="s">
        <v>736</v>
      </c>
    </row>
    <row r="337" spans="1:6" ht="14.1" customHeight="1" x14ac:dyDescent="0.2">
      <c r="A337" s="193" t="s">
        <v>733</v>
      </c>
      <c r="B337" s="193" t="s">
        <v>734</v>
      </c>
      <c r="C337" s="194" t="s">
        <v>738</v>
      </c>
      <c r="D337" s="195" t="s">
        <v>739</v>
      </c>
      <c r="E337" s="196">
        <v>2832</v>
      </c>
      <c r="F337" s="197" t="s">
        <v>736</v>
      </c>
    </row>
    <row r="338" spans="1:6" x14ac:dyDescent="0.2">
      <c r="A338" s="193" t="s">
        <v>733</v>
      </c>
      <c r="B338" s="193" t="s">
        <v>734</v>
      </c>
      <c r="C338" s="194" t="s">
        <v>740</v>
      </c>
      <c r="D338" s="195" t="s">
        <v>739</v>
      </c>
      <c r="E338" s="196">
        <v>2548.8000000000002</v>
      </c>
      <c r="F338" s="197" t="s">
        <v>736</v>
      </c>
    </row>
    <row r="339" spans="1:6" ht="15" customHeight="1" x14ac:dyDescent="0.2">
      <c r="A339" s="193" t="s">
        <v>733</v>
      </c>
      <c r="B339" s="193" t="s">
        <v>734</v>
      </c>
      <c r="C339" s="194" t="s">
        <v>741</v>
      </c>
      <c r="D339" s="195" t="s">
        <v>739</v>
      </c>
      <c r="E339" s="196">
        <v>2360</v>
      </c>
      <c r="F339" s="197" t="s">
        <v>736</v>
      </c>
    </row>
    <row r="340" spans="1:6" x14ac:dyDescent="0.2">
      <c r="A340" s="193" t="s">
        <v>733</v>
      </c>
      <c r="B340" s="193" t="s">
        <v>734</v>
      </c>
      <c r="C340" s="194" t="s">
        <v>742</v>
      </c>
      <c r="D340" s="195" t="s">
        <v>739</v>
      </c>
      <c r="E340" s="196">
        <v>2360</v>
      </c>
      <c r="F340" s="197" t="s">
        <v>736</v>
      </c>
    </row>
    <row r="341" spans="1:6" x14ac:dyDescent="0.2">
      <c r="A341" s="193" t="s">
        <v>733</v>
      </c>
      <c r="B341" s="193" t="s">
        <v>734</v>
      </c>
      <c r="C341" s="194" t="s">
        <v>743</v>
      </c>
      <c r="D341" s="195" t="s">
        <v>739</v>
      </c>
      <c r="E341" s="196">
        <v>708</v>
      </c>
      <c r="F341" s="197" t="s">
        <v>736</v>
      </c>
    </row>
    <row r="342" spans="1:6" x14ac:dyDescent="0.2">
      <c r="A342" s="193" t="s">
        <v>733</v>
      </c>
      <c r="B342" s="193" t="s">
        <v>734</v>
      </c>
      <c r="C342" s="194" t="s">
        <v>744</v>
      </c>
      <c r="D342" s="195" t="s">
        <v>307</v>
      </c>
      <c r="E342" s="196">
        <v>7670</v>
      </c>
      <c r="F342" s="197" t="s">
        <v>736</v>
      </c>
    </row>
    <row r="343" spans="1:6" x14ac:dyDescent="0.2">
      <c r="A343" s="193" t="s">
        <v>733</v>
      </c>
      <c r="B343" s="193" t="s">
        <v>734</v>
      </c>
      <c r="C343" s="194" t="s">
        <v>745</v>
      </c>
      <c r="D343" s="195" t="s">
        <v>739</v>
      </c>
      <c r="E343" s="196">
        <v>2548.8000000000002</v>
      </c>
      <c r="F343" s="197" t="s">
        <v>736</v>
      </c>
    </row>
    <row r="344" spans="1:6" x14ac:dyDescent="0.2">
      <c r="A344" s="193" t="s">
        <v>733</v>
      </c>
      <c r="B344" s="193" t="s">
        <v>734</v>
      </c>
      <c r="C344" s="194" t="s">
        <v>746</v>
      </c>
      <c r="D344" s="195" t="s">
        <v>307</v>
      </c>
      <c r="E344" s="196">
        <v>2360</v>
      </c>
      <c r="F344" s="197" t="s">
        <v>736</v>
      </c>
    </row>
    <row r="345" spans="1:6" x14ac:dyDescent="0.2">
      <c r="A345" s="193" t="s">
        <v>733</v>
      </c>
      <c r="B345" s="193" t="s">
        <v>734</v>
      </c>
      <c r="C345" s="194" t="s">
        <v>747</v>
      </c>
      <c r="D345" s="195" t="s">
        <v>307</v>
      </c>
      <c r="E345" s="196">
        <v>1770</v>
      </c>
      <c r="F345" s="197" t="s">
        <v>736</v>
      </c>
    </row>
    <row r="346" spans="1:6" x14ac:dyDescent="0.2">
      <c r="A346" s="193" t="s">
        <v>733</v>
      </c>
      <c r="B346" s="193" t="s">
        <v>734</v>
      </c>
      <c r="C346" s="194" t="s">
        <v>748</v>
      </c>
      <c r="D346" s="195" t="s">
        <v>307</v>
      </c>
      <c r="E346" s="196">
        <v>1121</v>
      </c>
      <c r="F346" s="197" t="s">
        <v>736</v>
      </c>
    </row>
    <row r="347" spans="1:6" ht="24" x14ac:dyDescent="0.25">
      <c r="A347" s="198" t="s">
        <v>749</v>
      </c>
      <c r="B347" s="198" t="s">
        <v>750</v>
      </c>
      <c r="C347" s="199" t="s">
        <v>751</v>
      </c>
      <c r="D347" s="200" t="s">
        <v>307</v>
      </c>
      <c r="E347" s="201">
        <v>1770</v>
      </c>
      <c r="F347" s="202" t="s">
        <v>752</v>
      </c>
    </row>
    <row r="348" spans="1:6" ht="24" x14ac:dyDescent="0.25">
      <c r="A348" s="198" t="s">
        <v>749</v>
      </c>
      <c r="B348" s="198" t="s">
        <v>750</v>
      </c>
      <c r="C348" s="199" t="s">
        <v>753</v>
      </c>
      <c r="D348" s="200" t="s">
        <v>307</v>
      </c>
      <c r="E348" s="201">
        <v>1062</v>
      </c>
      <c r="F348" s="202" t="s">
        <v>752</v>
      </c>
    </row>
    <row r="349" spans="1:6" ht="24" x14ac:dyDescent="0.25">
      <c r="A349" s="198" t="s">
        <v>749</v>
      </c>
      <c r="B349" s="198" t="s">
        <v>750</v>
      </c>
      <c r="C349" s="199" t="s">
        <v>754</v>
      </c>
      <c r="D349" s="200" t="s">
        <v>307</v>
      </c>
      <c r="E349" s="201">
        <v>420.55200000000002</v>
      </c>
      <c r="F349" s="202" t="s">
        <v>752</v>
      </c>
    </row>
    <row r="350" spans="1:6" ht="24" x14ac:dyDescent="0.25">
      <c r="A350" s="198" t="s">
        <v>749</v>
      </c>
      <c r="B350" s="198" t="s">
        <v>750</v>
      </c>
      <c r="C350" s="199" t="s">
        <v>755</v>
      </c>
      <c r="D350" s="200" t="s">
        <v>307</v>
      </c>
      <c r="E350" s="201">
        <v>420.73</v>
      </c>
      <c r="F350" s="202" t="s">
        <v>752</v>
      </c>
    </row>
    <row r="351" spans="1:6" ht="24" x14ac:dyDescent="0.25">
      <c r="A351" s="198" t="s">
        <v>749</v>
      </c>
      <c r="B351" s="198" t="s">
        <v>750</v>
      </c>
      <c r="C351" s="199" t="s">
        <v>756</v>
      </c>
      <c r="D351" s="200" t="s">
        <v>307</v>
      </c>
      <c r="E351" s="201">
        <v>1379.48</v>
      </c>
      <c r="F351" s="202" t="s">
        <v>752</v>
      </c>
    </row>
    <row r="352" spans="1:6" ht="24" x14ac:dyDescent="0.25">
      <c r="A352" s="198" t="s">
        <v>749</v>
      </c>
      <c r="B352" s="198" t="s">
        <v>750</v>
      </c>
      <c r="C352" s="199" t="s">
        <v>756</v>
      </c>
      <c r="D352" s="200" t="s">
        <v>307</v>
      </c>
      <c r="E352" s="201">
        <v>486.69200000000001</v>
      </c>
      <c r="F352" s="202" t="s">
        <v>752</v>
      </c>
    </row>
    <row r="353" spans="1:6" ht="24" x14ac:dyDescent="0.25">
      <c r="A353" s="198" t="s">
        <v>749</v>
      </c>
      <c r="B353" s="198" t="s">
        <v>750</v>
      </c>
      <c r="C353" s="199" t="s">
        <v>757</v>
      </c>
      <c r="D353" s="200" t="s">
        <v>307</v>
      </c>
      <c r="E353" s="201">
        <v>420.09199999999998</v>
      </c>
      <c r="F353" s="202" t="s">
        <v>752</v>
      </c>
    </row>
    <row r="354" spans="1:6" ht="24" x14ac:dyDescent="0.25">
      <c r="A354" s="198" t="s">
        <v>749</v>
      </c>
      <c r="B354" s="198" t="s">
        <v>750</v>
      </c>
      <c r="C354" s="199" t="s">
        <v>758</v>
      </c>
      <c r="D354" s="200" t="s">
        <v>307</v>
      </c>
      <c r="E354" s="201">
        <v>422.358</v>
      </c>
      <c r="F354" s="202" t="s">
        <v>752</v>
      </c>
    </row>
    <row r="355" spans="1:6" ht="15" customHeight="1" x14ac:dyDescent="0.25">
      <c r="A355" s="198" t="s">
        <v>749</v>
      </c>
      <c r="B355" s="198" t="s">
        <v>750</v>
      </c>
      <c r="C355" s="199" t="s">
        <v>759</v>
      </c>
      <c r="D355" s="200" t="s">
        <v>307</v>
      </c>
      <c r="E355" s="201">
        <v>422.44</v>
      </c>
      <c r="F355" s="202" t="s">
        <v>752</v>
      </c>
    </row>
    <row r="356" spans="1:6" ht="24" x14ac:dyDescent="0.25">
      <c r="A356" s="198" t="s">
        <v>749</v>
      </c>
      <c r="B356" s="198" t="s">
        <v>750</v>
      </c>
      <c r="C356" s="199" t="s">
        <v>760</v>
      </c>
      <c r="D356" s="200" t="s">
        <v>307</v>
      </c>
      <c r="E356" s="201">
        <v>422.62799999999999</v>
      </c>
      <c r="F356" s="202" t="s">
        <v>752</v>
      </c>
    </row>
    <row r="357" spans="1:6" ht="14.1" customHeight="1" x14ac:dyDescent="0.25">
      <c r="A357" s="198" t="s">
        <v>749</v>
      </c>
      <c r="B357" s="198" t="s">
        <v>750</v>
      </c>
      <c r="C357" s="199" t="s">
        <v>761</v>
      </c>
      <c r="D357" s="200" t="s">
        <v>307</v>
      </c>
      <c r="E357" s="201">
        <v>810.41200000000003</v>
      </c>
      <c r="F357" s="202" t="s">
        <v>752</v>
      </c>
    </row>
    <row r="358" spans="1:6" ht="24" x14ac:dyDescent="0.25">
      <c r="A358" s="198" t="s">
        <v>749</v>
      </c>
      <c r="B358" s="198" t="s">
        <v>750</v>
      </c>
      <c r="C358" s="199" t="s">
        <v>762</v>
      </c>
      <c r="D358" s="200" t="s">
        <v>307</v>
      </c>
      <c r="E358" s="201">
        <v>1069.47</v>
      </c>
      <c r="F358" s="202" t="s">
        <v>752</v>
      </c>
    </row>
    <row r="359" spans="1:6" ht="18" customHeight="1" x14ac:dyDescent="0.25">
      <c r="A359" s="198" t="s">
        <v>749</v>
      </c>
      <c r="B359" s="198" t="s">
        <v>750</v>
      </c>
      <c r="C359" s="199" t="s">
        <v>763</v>
      </c>
      <c r="D359" s="200" t="s">
        <v>307</v>
      </c>
      <c r="E359" s="201">
        <v>3499.9967000000001</v>
      </c>
      <c r="F359" s="202" t="s">
        <v>752</v>
      </c>
    </row>
    <row r="360" spans="1:6" ht="18.95" customHeight="1" x14ac:dyDescent="0.25">
      <c r="A360" s="198" t="s">
        <v>749</v>
      </c>
      <c r="B360" s="198" t="s">
        <v>750</v>
      </c>
      <c r="C360" s="199" t="s">
        <v>764</v>
      </c>
      <c r="D360" s="200" t="s">
        <v>307</v>
      </c>
      <c r="E360" s="201">
        <v>200.6</v>
      </c>
      <c r="F360" s="202" t="s">
        <v>752</v>
      </c>
    </row>
    <row r="361" spans="1:6" ht="15.95" customHeight="1" x14ac:dyDescent="0.25">
      <c r="A361" s="198" t="s">
        <v>749</v>
      </c>
      <c r="B361" s="198" t="s">
        <v>750</v>
      </c>
      <c r="C361" s="199" t="s">
        <v>765</v>
      </c>
      <c r="D361" s="200" t="s">
        <v>307</v>
      </c>
      <c r="E361" s="201">
        <v>17.405000000000001</v>
      </c>
      <c r="F361" s="202" t="s">
        <v>752</v>
      </c>
    </row>
    <row r="362" spans="1:6" ht="21" customHeight="1" x14ac:dyDescent="0.25">
      <c r="A362" s="198" t="s">
        <v>749</v>
      </c>
      <c r="B362" s="198" t="s">
        <v>750</v>
      </c>
      <c r="C362" s="199" t="s">
        <v>766</v>
      </c>
      <c r="D362" s="200" t="s">
        <v>307</v>
      </c>
      <c r="E362" s="201">
        <v>101.48</v>
      </c>
      <c r="F362" s="202" t="s">
        <v>752</v>
      </c>
    </row>
    <row r="363" spans="1:6" ht="24" x14ac:dyDescent="0.25">
      <c r="A363" s="198" t="s">
        <v>749</v>
      </c>
      <c r="B363" s="198" t="s">
        <v>750</v>
      </c>
      <c r="C363" s="199" t="s">
        <v>767</v>
      </c>
      <c r="D363" s="200" t="s">
        <v>307</v>
      </c>
      <c r="E363" s="201">
        <v>15.281000000000001</v>
      </c>
      <c r="F363" s="202" t="s">
        <v>752</v>
      </c>
    </row>
    <row r="364" spans="1:6" ht="24" x14ac:dyDescent="0.25">
      <c r="A364" s="198" t="s">
        <v>749</v>
      </c>
      <c r="B364" s="198" t="s">
        <v>750</v>
      </c>
      <c r="C364" s="199" t="s">
        <v>768</v>
      </c>
      <c r="D364" s="200" t="s">
        <v>307</v>
      </c>
      <c r="E364" s="201">
        <v>34.81</v>
      </c>
      <c r="F364" s="202" t="s">
        <v>752</v>
      </c>
    </row>
    <row r="365" spans="1:6" ht="24" x14ac:dyDescent="0.25">
      <c r="A365" s="198" t="s">
        <v>749</v>
      </c>
      <c r="B365" s="198" t="s">
        <v>750</v>
      </c>
      <c r="C365" s="199" t="s">
        <v>769</v>
      </c>
      <c r="D365" s="200" t="s">
        <v>307</v>
      </c>
      <c r="E365" s="201">
        <v>77.88</v>
      </c>
      <c r="F365" s="202" t="s">
        <v>752</v>
      </c>
    </row>
    <row r="366" spans="1:6" ht="24" x14ac:dyDescent="0.25">
      <c r="A366" s="198" t="s">
        <v>749</v>
      </c>
      <c r="B366" s="198" t="s">
        <v>750</v>
      </c>
      <c r="C366" s="199" t="s">
        <v>770</v>
      </c>
      <c r="D366" s="200" t="s">
        <v>334</v>
      </c>
      <c r="E366" s="201">
        <v>403.79669999999999</v>
      </c>
      <c r="F366" s="202" t="s">
        <v>752</v>
      </c>
    </row>
    <row r="367" spans="1:6" ht="24" x14ac:dyDescent="0.25">
      <c r="A367" s="198" t="s">
        <v>749</v>
      </c>
      <c r="B367" s="198" t="s">
        <v>750</v>
      </c>
      <c r="C367" s="199" t="s">
        <v>771</v>
      </c>
      <c r="D367" s="200" t="s">
        <v>334</v>
      </c>
      <c r="E367" s="201">
        <v>36</v>
      </c>
      <c r="F367" s="202" t="s">
        <v>752</v>
      </c>
    </row>
    <row r="368" spans="1:6" ht="24" x14ac:dyDescent="0.25">
      <c r="A368" s="198" t="s">
        <v>749</v>
      </c>
      <c r="B368" s="198" t="s">
        <v>750</v>
      </c>
      <c r="C368" s="199" t="s">
        <v>772</v>
      </c>
      <c r="D368" s="200" t="s">
        <v>334</v>
      </c>
      <c r="E368" s="201">
        <v>154.875</v>
      </c>
      <c r="F368" s="202" t="s">
        <v>752</v>
      </c>
    </row>
    <row r="369" spans="1:6" ht="24" x14ac:dyDescent="0.25">
      <c r="A369" s="198" t="s">
        <v>749</v>
      </c>
      <c r="B369" s="198" t="s">
        <v>750</v>
      </c>
      <c r="C369" s="198" t="s">
        <v>773</v>
      </c>
      <c r="D369" s="200" t="s">
        <v>307</v>
      </c>
      <c r="E369" s="203">
        <v>121.54</v>
      </c>
      <c r="F369" s="204" t="s">
        <v>752</v>
      </c>
    </row>
    <row r="370" spans="1:6" ht="18" customHeight="1" x14ac:dyDescent="0.25">
      <c r="A370" s="198" t="s">
        <v>749</v>
      </c>
      <c r="B370" s="198" t="s">
        <v>750</v>
      </c>
      <c r="C370" s="199" t="s">
        <v>774</v>
      </c>
      <c r="D370" s="200" t="s">
        <v>307</v>
      </c>
      <c r="E370" s="201">
        <v>510.04250000000002</v>
      </c>
      <c r="F370" s="202" t="s">
        <v>752</v>
      </c>
    </row>
    <row r="371" spans="1:6" ht="24" x14ac:dyDescent="0.25">
      <c r="A371" s="198" t="s">
        <v>749</v>
      </c>
      <c r="B371" s="198" t="s">
        <v>750</v>
      </c>
      <c r="C371" s="199" t="s">
        <v>775</v>
      </c>
      <c r="D371" s="200" t="s">
        <v>307</v>
      </c>
      <c r="E371" s="201">
        <v>510.04250000000002</v>
      </c>
      <c r="F371" s="202" t="s">
        <v>752</v>
      </c>
    </row>
    <row r="372" spans="1:6" ht="24" x14ac:dyDescent="0.25">
      <c r="A372" s="198" t="s">
        <v>749</v>
      </c>
      <c r="B372" s="198" t="s">
        <v>750</v>
      </c>
      <c r="C372" s="199" t="s">
        <v>776</v>
      </c>
      <c r="D372" s="200" t="s">
        <v>307</v>
      </c>
      <c r="E372" s="201">
        <v>445.214</v>
      </c>
      <c r="F372" s="202" t="s">
        <v>752</v>
      </c>
    </row>
    <row r="373" spans="1:6" ht="24" x14ac:dyDescent="0.25">
      <c r="A373" s="198" t="s">
        <v>749</v>
      </c>
      <c r="B373" s="198" t="s">
        <v>750</v>
      </c>
      <c r="C373" s="199" t="s">
        <v>777</v>
      </c>
      <c r="D373" s="200" t="s">
        <v>307</v>
      </c>
      <c r="E373" s="201">
        <v>445.21409999999997</v>
      </c>
      <c r="F373" s="202" t="s">
        <v>752</v>
      </c>
    </row>
    <row r="374" spans="1:6" ht="21.75" customHeight="1" x14ac:dyDescent="0.25">
      <c r="A374" s="198" t="s">
        <v>749</v>
      </c>
      <c r="B374" s="198" t="s">
        <v>750</v>
      </c>
      <c r="C374" s="199" t="s">
        <v>777</v>
      </c>
      <c r="D374" s="200" t="s">
        <v>307</v>
      </c>
      <c r="E374" s="201">
        <v>437.91</v>
      </c>
      <c r="F374" s="202" t="s">
        <v>752</v>
      </c>
    </row>
    <row r="375" spans="1:6" ht="24" x14ac:dyDescent="0.25">
      <c r="A375" s="198" t="s">
        <v>749</v>
      </c>
      <c r="B375" s="198" t="s">
        <v>750</v>
      </c>
      <c r="C375" s="199" t="s">
        <v>778</v>
      </c>
      <c r="D375" s="200" t="s">
        <v>307</v>
      </c>
      <c r="E375" s="201">
        <v>440.16329999999999</v>
      </c>
      <c r="F375" s="202" t="s">
        <v>752</v>
      </c>
    </row>
    <row r="376" spans="1:6" ht="24" x14ac:dyDescent="0.25">
      <c r="A376" s="198" t="s">
        <v>749</v>
      </c>
      <c r="B376" s="198" t="s">
        <v>750</v>
      </c>
      <c r="C376" s="199" t="s">
        <v>779</v>
      </c>
      <c r="D376" s="200" t="s">
        <v>307</v>
      </c>
      <c r="E376" s="201">
        <v>439.49</v>
      </c>
      <c r="F376" s="202" t="s">
        <v>752</v>
      </c>
    </row>
    <row r="377" spans="1:6" ht="24" x14ac:dyDescent="0.25">
      <c r="A377" s="198" t="s">
        <v>749</v>
      </c>
      <c r="B377" s="198" t="s">
        <v>750</v>
      </c>
      <c r="C377" s="199" t="s">
        <v>780</v>
      </c>
      <c r="D377" s="200" t="s">
        <v>307</v>
      </c>
      <c r="E377" s="201">
        <v>442.005</v>
      </c>
      <c r="F377" s="202" t="s">
        <v>752</v>
      </c>
    </row>
    <row r="378" spans="1:6" ht="24" x14ac:dyDescent="0.25">
      <c r="A378" s="198" t="s">
        <v>749</v>
      </c>
      <c r="B378" s="198" t="s">
        <v>750</v>
      </c>
      <c r="C378" s="199" t="s">
        <v>781</v>
      </c>
      <c r="D378" s="200" t="s">
        <v>307</v>
      </c>
      <c r="E378" s="201">
        <v>439.49</v>
      </c>
      <c r="F378" s="202" t="s">
        <v>752</v>
      </c>
    </row>
    <row r="379" spans="1:6" ht="24" x14ac:dyDescent="0.25">
      <c r="A379" s="198" t="s">
        <v>749</v>
      </c>
      <c r="B379" s="198" t="s">
        <v>750</v>
      </c>
      <c r="C379" s="199" t="s">
        <v>782</v>
      </c>
      <c r="D379" s="200" t="s">
        <v>307</v>
      </c>
      <c r="E379" s="201">
        <v>835.00300000000004</v>
      </c>
      <c r="F379" s="202" t="s">
        <v>752</v>
      </c>
    </row>
    <row r="380" spans="1:6" ht="24" x14ac:dyDescent="0.25">
      <c r="A380" s="198" t="s">
        <v>749</v>
      </c>
      <c r="B380" s="198" t="s">
        <v>750</v>
      </c>
      <c r="C380" s="199" t="s">
        <v>783</v>
      </c>
      <c r="D380" s="200" t="s">
        <v>307</v>
      </c>
      <c r="E380" s="201">
        <v>1110</v>
      </c>
      <c r="F380" s="202" t="s">
        <v>752</v>
      </c>
    </row>
    <row r="381" spans="1:6" ht="24" x14ac:dyDescent="0.25">
      <c r="A381" s="198" t="s">
        <v>749</v>
      </c>
      <c r="B381" s="198" t="s">
        <v>750</v>
      </c>
      <c r="C381" s="199" t="s">
        <v>784</v>
      </c>
      <c r="D381" s="200" t="s">
        <v>307</v>
      </c>
      <c r="E381" s="201">
        <v>932.61249999999995</v>
      </c>
      <c r="F381" s="202" t="s">
        <v>752</v>
      </c>
    </row>
    <row r="382" spans="1:6" ht="24" x14ac:dyDescent="0.25">
      <c r="A382" s="198" t="s">
        <v>749</v>
      </c>
      <c r="B382" s="198" t="s">
        <v>750</v>
      </c>
      <c r="C382" s="199" t="s">
        <v>785</v>
      </c>
      <c r="D382" s="200" t="s">
        <v>307</v>
      </c>
      <c r="E382" s="201">
        <v>932.39</v>
      </c>
      <c r="F382" s="202" t="s">
        <v>752</v>
      </c>
    </row>
    <row r="383" spans="1:6" ht="24" x14ac:dyDescent="0.25">
      <c r="A383" s="198" t="s">
        <v>749</v>
      </c>
      <c r="B383" s="198" t="s">
        <v>750</v>
      </c>
      <c r="C383" s="199" t="s">
        <v>786</v>
      </c>
      <c r="D383" s="200" t="s">
        <v>307</v>
      </c>
      <c r="E383" s="201">
        <v>932.39</v>
      </c>
      <c r="F383" s="202" t="s">
        <v>752</v>
      </c>
    </row>
    <row r="384" spans="1:6" ht="24" x14ac:dyDescent="0.25">
      <c r="A384" s="198" t="s">
        <v>749</v>
      </c>
      <c r="B384" s="198" t="s">
        <v>750</v>
      </c>
      <c r="C384" s="199" t="s">
        <v>787</v>
      </c>
      <c r="D384" s="200" t="s">
        <v>307</v>
      </c>
      <c r="E384" s="201">
        <v>1015</v>
      </c>
      <c r="F384" s="202" t="s">
        <v>752</v>
      </c>
    </row>
    <row r="385" spans="1:6" ht="24" x14ac:dyDescent="0.25">
      <c r="A385" s="198" t="s">
        <v>749</v>
      </c>
      <c r="B385" s="198" t="s">
        <v>750</v>
      </c>
      <c r="C385" s="199" t="s">
        <v>788</v>
      </c>
      <c r="D385" s="200" t="s">
        <v>307</v>
      </c>
      <c r="E385" s="201">
        <v>927.75</v>
      </c>
      <c r="F385" s="202" t="s">
        <v>752</v>
      </c>
    </row>
    <row r="386" spans="1:6" ht="24" x14ac:dyDescent="0.25">
      <c r="A386" s="198" t="s">
        <v>749</v>
      </c>
      <c r="B386" s="198" t="s">
        <v>750</v>
      </c>
      <c r="C386" s="199" t="s">
        <v>789</v>
      </c>
      <c r="D386" s="200" t="s">
        <v>307</v>
      </c>
      <c r="E386" s="201">
        <v>922.77329999999995</v>
      </c>
      <c r="F386" s="202" t="s">
        <v>752</v>
      </c>
    </row>
    <row r="387" spans="1:6" ht="24" x14ac:dyDescent="0.25">
      <c r="A387" s="198" t="s">
        <v>749</v>
      </c>
      <c r="B387" s="198" t="s">
        <v>750</v>
      </c>
      <c r="C387" s="199" t="s">
        <v>790</v>
      </c>
      <c r="D387" s="200" t="s">
        <v>307</v>
      </c>
      <c r="E387" s="201">
        <v>929.53330000000005</v>
      </c>
      <c r="F387" s="202" t="s">
        <v>752</v>
      </c>
    </row>
    <row r="388" spans="1:6" ht="24" x14ac:dyDescent="0.25">
      <c r="A388" s="198" t="s">
        <v>749</v>
      </c>
      <c r="B388" s="198" t="s">
        <v>750</v>
      </c>
      <c r="C388" s="199" t="s">
        <v>791</v>
      </c>
      <c r="D388" s="200" t="s">
        <v>307</v>
      </c>
      <c r="E388" s="201">
        <v>885</v>
      </c>
      <c r="F388" s="202" t="s">
        <v>752</v>
      </c>
    </row>
    <row r="389" spans="1:6" ht="24" x14ac:dyDescent="0.25">
      <c r="A389" s="198" t="s">
        <v>749</v>
      </c>
      <c r="B389" s="198" t="s">
        <v>750</v>
      </c>
      <c r="C389" s="199" t="s">
        <v>792</v>
      </c>
      <c r="D389" s="200" t="s">
        <v>307</v>
      </c>
      <c r="E389" s="201">
        <v>1017.5025000000001</v>
      </c>
      <c r="F389" s="202" t="s">
        <v>752</v>
      </c>
    </row>
    <row r="390" spans="1:6" ht="24" x14ac:dyDescent="0.25">
      <c r="A390" s="198" t="s">
        <v>749</v>
      </c>
      <c r="B390" s="198" t="s">
        <v>750</v>
      </c>
      <c r="C390" s="199" t="s">
        <v>793</v>
      </c>
      <c r="D390" s="200" t="s">
        <v>307</v>
      </c>
      <c r="E390" s="201">
        <v>2700.0052000000001</v>
      </c>
      <c r="F390" s="202" t="s">
        <v>752</v>
      </c>
    </row>
    <row r="391" spans="1:6" ht="24" x14ac:dyDescent="0.25">
      <c r="A391" s="198" t="s">
        <v>749</v>
      </c>
      <c r="B391" s="198" t="s">
        <v>750</v>
      </c>
      <c r="C391" s="199" t="s">
        <v>794</v>
      </c>
      <c r="D391" s="200" t="s">
        <v>307</v>
      </c>
      <c r="E391" s="201">
        <v>2799.9985000000001</v>
      </c>
      <c r="F391" s="202" t="s">
        <v>752</v>
      </c>
    </row>
    <row r="392" spans="1:6" ht="24" x14ac:dyDescent="0.25">
      <c r="A392" s="198" t="s">
        <v>749</v>
      </c>
      <c r="B392" s="198" t="s">
        <v>750</v>
      </c>
      <c r="C392" s="199" t="s">
        <v>795</v>
      </c>
      <c r="D392" s="200" t="s">
        <v>307</v>
      </c>
      <c r="E392" s="201">
        <v>2149.9960000000001</v>
      </c>
      <c r="F392" s="202" t="s">
        <v>752</v>
      </c>
    </row>
    <row r="393" spans="1:6" ht="24" x14ac:dyDescent="0.25">
      <c r="A393" s="198" t="s">
        <v>749</v>
      </c>
      <c r="B393" s="198" t="s">
        <v>750</v>
      </c>
      <c r="C393" s="199" t="s">
        <v>796</v>
      </c>
      <c r="D393" s="200" t="s">
        <v>307</v>
      </c>
      <c r="E393" s="201">
        <v>3650</v>
      </c>
      <c r="F393" s="202" t="s">
        <v>752</v>
      </c>
    </row>
    <row r="394" spans="1:6" ht="14.1" customHeight="1" x14ac:dyDescent="0.25">
      <c r="A394" s="198" t="s">
        <v>749</v>
      </c>
      <c r="B394" s="198" t="s">
        <v>750</v>
      </c>
      <c r="C394" s="199" t="s">
        <v>797</v>
      </c>
      <c r="D394" s="200" t="s">
        <v>307</v>
      </c>
      <c r="E394" s="201">
        <v>30.68</v>
      </c>
      <c r="F394" s="202" t="s">
        <v>752</v>
      </c>
    </row>
    <row r="395" spans="1:6" ht="24" x14ac:dyDescent="0.25">
      <c r="A395" s="198" t="s">
        <v>749</v>
      </c>
      <c r="B395" s="198" t="s">
        <v>750</v>
      </c>
      <c r="C395" s="199" t="s">
        <v>798</v>
      </c>
      <c r="D395" s="200" t="s">
        <v>307</v>
      </c>
      <c r="E395" s="201">
        <v>5039.8509999999997</v>
      </c>
      <c r="F395" s="202" t="s">
        <v>752</v>
      </c>
    </row>
    <row r="396" spans="1:6" ht="24" x14ac:dyDescent="0.25">
      <c r="A396" s="198" t="s">
        <v>749</v>
      </c>
      <c r="B396" s="198" t="s">
        <v>750</v>
      </c>
      <c r="C396" s="199" t="s">
        <v>799</v>
      </c>
      <c r="D396" s="200" t="s">
        <v>307</v>
      </c>
      <c r="E396" s="201">
        <v>2700.0050000000001</v>
      </c>
      <c r="F396" s="202" t="s">
        <v>752</v>
      </c>
    </row>
    <row r="397" spans="1:6" ht="24" x14ac:dyDescent="0.25">
      <c r="A397" s="198" t="s">
        <v>749</v>
      </c>
      <c r="B397" s="198" t="s">
        <v>750</v>
      </c>
      <c r="C397" s="199" t="s">
        <v>800</v>
      </c>
      <c r="D397" s="200" t="s">
        <v>307</v>
      </c>
      <c r="E397" s="201">
        <v>9.9946000000000002</v>
      </c>
      <c r="F397" s="202" t="s">
        <v>752</v>
      </c>
    </row>
    <row r="398" spans="1:6" ht="24.75" customHeight="1" x14ac:dyDescent="0.25">
      <c r="A398" s="198" t="s">
        <v>749</v>
      </c>
      <c r="B398" s="198" t="s">
        <v>750</v>
      </c>
      <c r="C398" s="199" t="s">
        <v>801</v>
      </c>
      <c r="D398" s="200" t="s">
        <v>307</v>
      </c>
      <c r="E398" s="201">
        <v>35.4</v>
      </c>
      <c r="F398" s="202" t="s">
        <v>752</v>
      </c>
    </row>
    <row r="399" spans="1:6" ht="24" x14ac:dyDescent="0.25">
      <c r="A399" s="198" t="s">
        <v>749</v>
      </c>
      <c r="B399" s="198" t="s">
        <v>750</v>
      </c>
      <c r="C399" s="199" t="s">
        <v>802</v>
      </c>
      <c r="D399" s="200" t="s">
        <v>307</v>
      </c>
      <c r="E399" s="201">
        <v>1184.72</v>
      </c>
      <c r="F399" s="202" t="s">
        <v>752</v>
      </c>
    </row>
    <row r="400" spans="1:6" ht="24" x14ac:dyDescent="0.25">
      <c r="A400" s="198" t="s">
        <v>749</v>
      </c>
      <c r="B400" s="198" t="s">
        <v>750</v>
      </c>
      <c r="C400" s="199" t="s">
        <v>803</v>
      </c>
      <c r="D400" s="200" t="s">
        <v>307</v>
      </c>
      <c r="E400" s="201">
        <v>2265.6</v>
      </c>
      <c r="F400" s="202" t="s">
        <v>752</v>
      </c>
    </row>
    <row r="401" spans="1:6" ht="24" x14ac:dyDescent="0.25">
      <c r="A401" s="198" t="s">
        <v>749</v>
      </c>
      <c r="B401" s="198" t="s">
        <v>750</v>
      </c>
      <c r="C401" s="199" t="s">
        <v>804</v>
      </c>
      <c r="D401" s="200" t="s">
        <v>307</v>
      </c>
      <c r="E401" s="201">
        <v>13.3222</v>
      </c>
      <c r="F401" s="202" t="s">
        <v>752</v>
      </c>
    </row>
    <row r="402" spans="1:6" ht="24" x14ac:dyDescent="0.25">
      <c r="A402" s="198" t="s">
        <v>749</v>
      </c>
      <c r="B402" s="198" t="s">
        <v>750</v>
      </c>
      <c r="C402" s="199" t="s">
        <v>805</v>
      </c>
      <c r="D402" s="200" t="s">
        <v>307</v>
      </c>
      <c r="E402" s="201">
        <v>107.675</v>
      </c>
      <c r="F402" s="202" t="s">
        <v>752</v>
      </c>
    </row>
    <row r="403" spans="1:6" ht="21.75" customHeight="1" x14ac:dyDescent="0.25">
      <c r="A403" s="198" t="s">
        <v>749</v>
      </c>
      <c r="B403" s="198" t="s">
        <v>750</v>
      </c>
      <c r="C403" s="199" t="s">
        <v>806</v>
      </c>
      <c r="D403" s="200" t="s">
        <v>307</v>
      </c>
      <c r="E403" s="201">
        <v>21.771000000000001</v>
      </c>
      <c r="F403" s="202" t="s">
        <v>752</v>
      </c>
    </row>
    <row r="404" spans="1:6" ht="24" x14ac:dyDescent="0.25">
      <c r="A404" s="198" t="s">
        <v>749</v>
      </c>
      <c r="B404" s="198" t="s">
        <v>750</v>
      </c>
      <c r="C404" s="199" t="s">
        <v>807</v>
      </c>
      <c r="D404" s="200" t="s">
        <v>307</v>
      </c>
      <c r="E404" s="201">
        <v>7.8470000000000004</v>
      </c>
      <c r="F404" s="202" t="s">
        <v>752</v>
      </c>
    </row>
    <row r="405" spans="1:6" ht="24" x14ac:dyDescent="0.25">
      <c r="A405" s="198" t="s">
        <v>749</v>
      </c>
      <c r="B405" s="198" t="s">
        <v>750</v>
      </c>
      <c r="C405" s="199" t="s">
        <v>808</v>
      </c>
      <c r="D405" s="200" t="s">
        <v>307</v>
      </c>
      <c r="E405" s="201">
        <v>885.4</v>
      </c>
      <c r="F405" s="202" t="s">
        <v>752</v>
      </c>
    </row>
    <row r="406" spans="1:6" ht="24" x14ac:dyDescent="0.25">
      <c r="A406" s="198" t="s">
        <v>749</v>
      </c>
      <c r="B406" s="198" t="s">
        <v>750</v>
      </c>
      <c r="C406" s="199" t="s">
        <v>809</v>
      </c>
      <c r="D406" s="200" t="s">
        <v>307</v>
      </c>
      <c r="E406" s="201">
        <v>880.95249999999999</v>
      </c>
      <c r="F406" s="202" t="s">
        <v>752</v>
      </c>
    </row>
    <row r="407" spans="1:6" ht="24" x14ac:dyDescent="0.25">
      <c r="A407" s="198" t="s">
        <v>749</v>
      </c>
      <c r="B407" s="198" t="s">
        <v>750</v>
      </c>
      <c r="C407" s="199" t="s">
        <v>810</v>
      </c>
      <c r="D407" s="200" t="s">
        <v>307</v>
      </c>
      <c r="E407" s="201">
        <v>889.42600000000004</v>
      </c>
      <c r="F407" s="202" t="s">
        <v>752</v>
      </c>
    </row>
    <row r="408" spans="1:6" ht="24" x14ac:dyDescent="0.25">
      <c r="A408" s="198" t="s">
        <v>749</v>
      </c>
      <c r="B408" s="198" t="s">
        <v>750</v>
      </c>
      <c r="C408" s="199" t="s">
        <v>811</v>
      </c>
      <c r="D408" s="200" t="s">
        <v>307</v>
      </c>
      <c r="E408" s="201">
        <v>20.001000000000001</v>
      </c>
      <c r="F408" s="202" t="s">
        <v>752</v>
      </c>
    </row>
    <row r="409" spans="1:6" ht="15.95" customHeight="1" x14ac:dyDescent="0.25">
      <c r="A409" s="198" t="s">
        <v>749</v>
      </c>
      <c r="B409" s="198" t="s">
        <v>750</v>
      </c>
      <c r="C409" s="202" t="s">
        <v>812</v>
      </c>
      <c r="D409" s="200" t="s">
        <v>307</v>
      </c>
      <c r="E409" s="205">
        <v>5750.01</v>
      </c>
      <c r="F409" s="202" t="s">
        <v>752</v>
      </c>
    </row>
    <row r="410" spans="1:6" ht="24" x14ac:dyDescent="0.25">
      <c r="A410" s="198" t="s">
        <v>749</v>
      </c>
      <c r="B410" s="198" t="s">
        <v>750</v>
      </c>
      <c r="C410" s="199" t="s">
        <v>813</v>
      </c>
      <c r="D410" s="200" t="s">
        <v>307</v>
      </c>
      <c r="E410" s="201">
        <v>4500.0006000000003</v>
      </c>
      <c r="F410" s="202" t="s">
        <v>752</v>
      </c>
    </row>
    <row r="411" spans="1:6" ht="24" x14ac:dyDescent="0.25">
      <c r="A411" s="198" t="s">
        <v>749</v>
      </c>
      <c r="B411" s="198" t="s">
        <v>750</v>
      </c>
      <c r="C411" s="199" t="s">
        <v>814</v>
      </c>
      <c r="D411" s="200" t="s">
        <v>704</v>
      </c>
      <c r="E411" s="201">
        <v>206.5</v>
      </c>
      <c r="F411" s="202" t="s">
        <v>752</v>
      </c>
    </row>
    <row r="412" spans="1:6" ht="24" x14ac:dyDescent="0.25">
      <c r="A412" s="198" t="s">
        <v>749</v>
      </c>
      <c r="B412" s="198" t="s">
        <v>750</v>
      </c>
      <c r="C412" s="199" t="s">
        <v>815</v>
      </c>
      <c r="D412" s="200" t="s">
        <v>307</v>
      </c>
      <c r="E412" s="201">
        <v>144.9984</v>
      </c>
      <c r="F412" s="202" t="s">
        <v>752</v>
      </c>
    </row>
    <row r="413" spans="1:6" ht="24" x14ac:dyDescent="0.25">
      <c r="A413" s="198" t="s">
        <v>749</v>
      </c>
      <c r="B413" s="198" t="s">
        <v>750</v>
      </c>
      <c r="C413" s="199" t="s">
        <v>816</v>
      </c>
      <c r="D413" s="200" t="s">
        <v>307</v>
      </c>
      <c r="E413" s="201">
        <v>1407.74</v>
      </c>
      <c r="F413" s="202" t="s">
        <v>752</v>
      </c>
    </row>
    <row r="414" spans="1:6" ht="24" x14ac:dyDescent="0.25">
      <c r="A414" s="198" t="s">
        <v>749</v>
      </c>
      <c r="B414" s="198" t="s">
        <v>750</v>
      </c>
      <c r="C414" s="199" t="s">
        <v>817</v>
      </c>
      <c r="D414" s="200" t="s">
        <v>334</v>
      </c>
      <c r="E414" s="201">
        <v>71.98</v>
      </c>
      <c r="F414" s="202" t="s">
        <v>752</v>
      </c>
    </row>
    <row r="415" spans="1:6" ht="24" x14ac:dyDescent="0.25">
      <c r="A415" s="198" t="s">
        <v>749</v>
      </c>
      <c r="B415" s="198" t="s">
        <v>750</v>
      </c>
      <c r="C415" s="199" t="s">
        <v>818</v>
      </c>
      <c r="D415" s="200" t="s">
        <v>307</v>
      </c>
      <c r="E415" s="201">
        <v>55</v>
      </c>
      <c r="F415" s="202" t="s">
        <v>752</v>
      </c>
    </row>
    <row r="416" spans="1:6" ht="24" x14ac:dyDescent="0.25">
      <c r="A416" s="198" t="s">
        <v>749</v>
      </c>
      <c r="B416" s="198" t="s">
        <v>750</v>
      </c>
      <c r="C416" s="199" t="s">
        <v>819</v>
      </c>
      <c r="D416" s="200" t="s">
        <v>307</v>
      </c>
      <c r="E416" s="201">
        <v>55</v>
      </c>
      <c r="F416" s="202" t="s">
        <v>752</v>
      </c>
    </row>
    <row r="417" spans="1:6" ht="24" x14ac:dyDescent="0.25">
      <c r="A417" s="198" t="s">
        <v>749</v>
      </c>
      <c r="B417" s="198" t="s">
        <v>750</v>
      </c>
      <c r="C417" s="199" t="s">
        <v>820</v>
      </c>
      <c r="D417" s="200" t="s">
        <v>704</v>
      </c>
      <c r="E417" s="201">
        <v>72.5</v>
      </c>
      <c r="F417" s="202" t="s">
        <v>752</v>
      </c>
    </row>
    <row r="418" spans="1:6" ht="24" x14ac:dyDescent="0.25">
      <c r="A418" s="198" t="s">
        <v>749</v>
      </c>
      <c r="B418" s="198" t="s">
        <v>750</v>
      </c>
      <c r="C418" s="199" t="s">
        <v>821</v>
      </c>
      <c r="D418" s="200" t="s">
        <v>307</v>
      </c>
      <c r="E418" s="201">
        <v>50</v>
      </c>
      <c r="F418" s="202" t="s">
        <v>752</v>
      </c>
    </row>
    <row r="419" spans="1:6" ht="24" x14ac:dyDescent="0.25">
      <c r="A419" s="198" t="s">
        <v>749</v>
      </c>
      <c r="B419" s="198" t="s">
        <v>750</v>
      </c>
      <c r="C419" s="199" t="s">
        <v>822</v>
      </c>
      <c r="D419" s="200" t="s">
        <v>307</v>
      </c>
      <c r="E419" s="201">
        <v>1121</v>
      </c>
      <c r="F419" s="202" t="s">
        <v>752</v>
      </c>
    </row>
    <row r="420" spans="1:6" ht="24" x14ac:dyDescent="0.25">
      <c r="A420" s="198" t="s">
        <v>749</v>
      </c>
      <c r="B420" s="198" t="s">
        <v>750</v>
      </c>
      <c r="C420" s="199" t="s">
        <v>823</v>
      </c>
      <c r="D420" s="200" t="s">
        <v>307</v>
      </c>
      <c r="E420" s="201">
        <v>254.99799999999999</v>
      </c>
      <c r="F420" s="202" t="s">
        <v>752</v>
      </c>
    </row>
    <row r="421" spans="1:6" ht="24" x14ac:dyDescent="0.25">
      <c r="A421" s="198" t="s">
        <v>749</v>
      </c>
      <c r="B421" s="198" t="s">
        <v>750</v>
      </c>
      <c r="C421" s="199" t="s">
        <v>823</v>
      </c>
      <c r="D421" s="200" t="s">
        <v>307</v>
      </c>
      <c r="E421" s="201">
        <v>365.8</v>
      </c>
      <c r="F421" s="202" t="s">
        <v>752</v>
      </c>
    </row>
    <row r="422" spans="1:6" ht="24" x14ac:dyDescent="0.25">
      <c r="A422" s="198" t="s">
        <v>749</v>
      </c>
      <c r="B422" s="198" t="s">
        <v>750</v>
      </c>
      <c r="C422" s="202" t="s">
        <v>824</v>
      </c>
      <c r="D422" s="200" t="s">
        <v>307</v>
      </c>
      <c r="E422" s="205">
        <v>498.99799999999999</v>
      </c>
      <c r="F422" s="202" t="s">
        <v>752</v>
      </c>
    </row>
    <row r="423" spans="1:6" ht="24" x14ac:dyDescent="0.25">
      <c r="A423" s="198" t="s">
        <v>749</v>
      </c>
      <c r="B423" s="198" t="s">
        <v>750</v>
      </c>
      <c r="C423" s="199" t="s">
        <v>825</v>
      </c>
      <c r="D423" s="200" t="s">
        <v>307</v>
      </c>
      <c r="E423" s="201">
        <v>10.9976</v>
      </c>
      <c r="F423" s="202" t="s">
        <v>752</v>
      </c>
    </row>
    <row r="424" spans="1:6" ht="24" x14ac:dyDescent="0.25">
      <c r="A424" s="198" t="s">
        <v>749</v>
      </c>
      <c r="B424" s="198" t="s">
        <v>750</v>
      </c>
      <c r="C424" s="199" t="s">
        <v>826</v>
      </c>
      <c r="D424" s="200" t="s">
        <v>307</v>
      </c>
      <c r="E424" s="201">
        <v>53.1</v>
      </c>
      <c r="F424" s="202" t="s">
        <v>752</v>
      </c>
    </row>
    <row r="425" spans="1:6" ht="24" x14ac:dyDescent="0.25">
      <c r="A425" s="198" t="s">
        <v>749</v>
      </c>
      <c r="B425" s="198" t="s">
        <v>750</v>
      </c>
      <c r="C425" s="199" t="s">
        <v>827</v>
      </c>
      <c r="D425" s="200" t="s">
        <v>307</v>
      </c>
      <c r="E425" s="201">
        <v>916.505</v>
      </c>
      <c r="F425" s="202" t="s">
        <v>752</v>
      </c>
    </row>
    <row r="426" spans="1:6" ht="24" x14ac:dyDescent="0.25">
      <c r="A426" s="198" t="s">
        <v>749</v>
      </c>
      <c r="B426" s="198" t="s">
        <v>750</v>
      </c>
      <c r="C426" s="199" t="s">
        <v>828</v>
      </c>
      <c r="D426" s="200" t="s">
        <v>307</v>
      </c>
      <c r="E426" s="201">
        <v>5015</v>
      </c>
      <c r="F426" s="202" t="s">
        <v>752</v>
      </c>
    </row>
    <row r="427" spans="1:6" ht="24" x14ac:dyDescent="0.25">
      <c r="A427" s="198" t="s">
        <v>749</v>
      </c>
      <c r="B427" s="198" t="s">
        <v>750</v>
      </c>
      <c r="C427" s="199" t="s">
        <v>829</v>
      </c>
      <c r="D427" s="200" t="s">
        <v>307</v>
      </c>
      <c r="E427" s="201">
        <v>10584.6</v>
      </c>
      <c r="F427" s="202" t="s">
        <v>752</v>
      </c>
    </row>
    <row r="428" spans="1:6" ht="24" x14ac:dyDescent="0.25">
      <c r="A428" s="198" t="s">
        <v>749</v>
      </c>
      <c r="B428" s="198" t="s">
        <v>750</v>
      </c>
      <c r="C428" s="199" t="s">
        <v>830</v>
      </c>
      <c r="D428" s="200" t="s">
        <v>307</v>
      </c>
      <c r="E428" s="201">
        <v>8.85</v>
      </c>
      <c r="F428" s="202" t="s">
        <v>752</v>
      </c>
    </row>
    <row r="429" spans="1:6" ht="24" x14ac:dyDescent="0.25">
      <c r="A429" s="198" t="s">
        <v>749</v>
      </c>
      <c r="B429" s="198" t="s">
        <v>750</v>
      </c>
      <c r="C429" s="199" t="s">
        <v>831</v>
      </c>
      <c r="D429" s="200" t="s">
        <v>307</v>
      </c>
      <c r="E429" s="201">
        <v>26.55</v>
      </c>
      <c r="F429" s="202" t="s">
        <v>752</v>
      </c>
    </row>
    <row r="430" spans="1:6" ht="24" x14ac:dyDescent="0.25">
      <c r="A430" s="198" t="s">
        <v>749</v>
      </c>
      <c r="B430" s="198" t="s">
        <v>750</v>
      </c>
      <c r="C430" s="199" t="s">
        <v>832</v>
      </c>
      <c r="D430" s="200" t="s">
        <v>307</v>
      </c>
      <c r="E430" s="201">
        <v>71.98</v>
      </c>
      <c r="F430" s="202" t="s">
        <v>752</v>
      </c>
    </row>
    <row r="431" spans="1:6" ht="24" x14ac:dyDescent="0.25">
      <c r="A431" s="198" t="s">
        <v>749</v>
      </c>
      <c r="B431" s="198" t="s">
        <v>750</v>
      </c>
      <c r="C431" s="199" t="s">
        <v>833</v>
      </c>
      <c r="D431" s="200" t="s">
        <v>307</v>
      </c>
      <c r="E431" s="201">
        <v>278.77499999999998</v>
      </c>
      <c r="F431" s="202" t="s">
        <v>752</v>
      </c>
    </row>
    <row r="432" spans="1:6" ht="24" x14ac:dyDescent="0.25">
      <c r="A432" s="198" t="s">
        <v>749</v>
      </c>
      <c r="B432" s="198" t="s">
        <v>750</v>
      </c>
      <c r="C432" s="199" t="s">
        <v>834</v>
      </c>
      <c r="D432" s="200" t="s">
        <v>307</v>
      </c>
      <c r="E432" s="201">
        <v>32.001600000000003</v>
      </c>
      <c r="F432" s="202" t="s">
        <v>752</v>
      </c>
    </row>
    <row r="433" spans="1:6" ht="24" x14ac:dyDescent="0.25">
      <c r="A433" s="198" t="s">
        <v>749</v>
      </c>
      <c r="B433" s="198" t="s">
        <v>750</v>
      </c>
      <c r="C433" s="199" t="s">
        <v>835</v>
      </c>
      <c r="D433" s="200" t="s">
        <v>307</v>
      </c>
      <c r="E433" s="201">
        <v>33.04</v>
      </c>
      <c r="F433" s="202" t="s">
        <v>752</v>
      </c>
    </row>
    <row r="434" spans="1:6" ht="24" x14ac:dyDescent="0.25">
      <c r="A434" s="198" t="s">
        <v>749</v>
      </c>
      <c r="B434" s="198" t="s">
        <v>750</v>
      </c>
      <c r="C434" s="199" t="s">
        <v>836</v>
      </c>
      <c r="D434" s="200" t="s">
        <v>307</v>
      </c>
      <c r="E434" s="201">
        <v>24.78</v>
      </c>
      <c r="F434" s="202" t="s">
        <v>752</v>
      </c>
    </row>
    <row r="435" spans="1:6" ht="24" x14ac:dyDescent="0.25">
      <c r="A435" s="198" t="s">
        <v>749</v>
      </c>
      <c r="B435" s="198" t="s">
        <v>750</v>
      </c>
      <c r="C435" s="199" t="s">
        <v>837</v>
      </c>
      <c r="D435" s="200" t="s">
        <v>307</v>
      </c>
      <c r="E435" s="201">
        <v>21.24</v>
      </c>
      <c r="F435" s="202" t="s">
        <v>752</v>
      </c>
    </row>
    <row r="436" spans="1:6" ht="24" x14ac:dyDescent="0.25">
      <c r="A436" s="198" t="s">
        <v>749</v>
      </c>
      <c r="B436" s="198" t="s">
        <v>750</v>
      </c>
      <c r="C436" s="199" t="s">
        <v>838</v>
      </c>
      <c r="D436" s="200" t="s">
        <v>307</v>
      </c>
      <c r="E436" s="201">
        <v>8379.4282999999996</v>
      </c>
      <c r="F436" s="202" t="s">
        <v>752</v>
      </c>
    </row>
    <row r="437" spans="1:6" ht="24" x14ac:dyDescent="0.25">
      <c r="A437" s="198" t="s">
        <v>749</v>
      </c>
      <c r="B437" s="198" t="s">
        <v>750</v>
      </c>
      <c r="C437" s="199" t="s">
        <v>839</v>
      </c>
      <c r="D437" s="200" t="s">
        <v>307</v>
      </c>
      <c r="E437" s="201">
        <v>3100.0016999999998</v>
      </c>
      <c r="F437" s="202" t="s">
        <v>752</v>
      </c>
    </row>
    <row r="438" spans="1:6" ht="24" x14ac:dyDescent="0.25">
      <c r="A438" s="198" t="s">
        <v>749</v>
      </c>
      <c r="B438" s="198" t="s">
        <v>750</v>
      </c>
      <c r="C438" s="199" t="s">
        <v>840</v>
      </c>
      <c r="D438" s="200" t="s">
        <v>307</v>
      </c>
      <c r="E438" s="201">
        <v>7601.18</v>
      </c>
      <c r="F438" s="202" t="s">
        <v>752</v>
      </c>
    </row>
    <row r="439" spans="1:6" ht="24" x14ac:dyDescent="0.25">
      <c r="A439" s="198" t="s">
        <v>749</v>
      </c>
      <c r="B439" s="198" t="s">
        <v>750</v>
      </c>
      <c r="C439" s="199" t="s">
        <v>841</v>
      </c>
      <c r="D439" s="200" t="s">
        <v>307</v>
      </c>
      <c r="E439" s="201">
        <v>5.31</v>
      </c>
      <c r="F439" s="202" t="s">
        <v>752</v>
      </c>
    </row>
    <row r="440" spans="1:6" ht="24" x14ac:dyDescent="0.25">
      <c r="A440" s="198" t="s">
        <v>749</v>
      </c>
      <c r="B440" s="198" t="s">
        <v>750</v>
      </c>
      <c r="C440" s="199" t="s">
        <v>842</v>
      </c>
      <c r="D440" s="200" t="s">
        <v>307</v>
      </c>
      <c r="E440" s="201">
        <v>9.6760000000000002</v>
      </c>
      <c r="F440" s="202" t="s">
        <v>752</v>
      </c>
    </row>
    <row r="441" spans="1:6" ht="24" x14ac:dyDescent="0.25">
      <c r="A441" s="198" t="s">
        <v>749</v>
      </c>
      <c r="B441" s="198" t="s">
        <v>750</v>
      </c>
      <c r="C441" s="199" t="s">
        <v>843</v>
      </c>
      <c r="D441" s="200" t="s">
        <v>307</v>
      </c>
      <c r="E441" s="201">
        <v>25.924600000000002</v>
      </c>
      <c r="F441" s="202" t="s">
        <v>752</v>
      </c>
    </row>
    <row r="442" spans="1:6" ht="24" x14ac:dyDescent="0.25">
      <c r="A442" s="198" t="s">
        <v>749</v>
      </c>
      <c r="B442" s="198" t="s">
        <v>750</v>
      </c>
      <c r="C442" s="199" t="s">
        <v>844</v>
      </c>
      <c r="D442" s="200" t="s">
        <v>307</v>
      </c>
      <c r="E442" s="201">
        <v>4163.9250000000002</v>
      </c>
      <c r="F442" s="202" t="s">
        <v>752</v>
      </c>
    </row>
    <row r="443" spans="1:6" ht="24" x14ac:dyDescent="0.25">
      <c r="A443" s="198" t="s">
        <v>749</v>
      </c>
      <c r="B443" s="198" t="s">
        <v>750</v>
      </c>
      <c r="C443" s="199" t="s">
        <v>845</v>
      </c>
      <c r="D443" s="200" t="s">
        <v>307</v>
      </c>
      <c r="E443" s="201">
        <v>15.34</v>
      </c>
      <c r="F443" s="202" t="s">
        <v>752</v>
      </c>
    </row>
    <row r="444" spans="1:6" ht="24" x14ac:dyDescent="0.25">
      <c r="A444" s="198" t="s">
        <v>749</v>
      </c>
      <c r="B444" s="198" t="s">
        <v>750</v>
      </c>
      <c r="C444" s="199" t="s">
        <v>846</v>
      </c>
      <c r="D444" s="200" t="s">
        <v>307</v>
      </c>
      <c r="E444" s="201">
        <v>788.24</v>
      </c>
      <c r="F444" s="202" t="s">
        <v>752</v>
      </c>
    </row>
    <row r="445" spans="1:6" ht="24" x14ac:dyDescent="0.25">
      <c r="A445" s="198" t="s">
        <v>749</v>
      </c>
      <c r="B445" s="198" t="s">
        <v>750</v>
      </c>
      <c r="C445" s="198" t="s">
        <v>847</v>
      </c>
      <c r="D445" s="200" t="s">
        <v>307</v>
      </c>
      <c r="E445" s="203">
        <v>1888</v>
      </c>
      <c r="F445" s="204" t="s">
        <v>752</v>
      </c>
    </row>
    <row r="446" spans="1:6" ht="24" x14ac:dyDescent="0.25">
      <c r="A446" s="198" t="s">
        <v>749</v>
      </c>
      <c r="B446" s="198" t="s">
        <v>750</v>
      </c>
      <c r="C446" s="198" t="s">
        <v>848</v>
      </c>
      <c r="D446" s="200" t="s">
        <v>307</v>
      </c>
      <c r="E446" s="203">
        <v>1888</v>
      </c>
      <c r="F446" s="204" t="s">
        <v>752</v>
      </c>
    </row>
    <row r="447" spans="1:6" ht="24" x14ac:dyDescent="0.25">
      <c r="A447" s="198" t="s">
        <v>749</v>
      </c>
      <c r="B447" s="198" t="s">
        <v>750</v>
      </c>
      <c r="C447" s="198" t="s">
        <v>849</v>
      </c>
      <c r="D447" s="200" t="s">
        <v>307</v>
      </c>
      <c r="E447" s="203">
        <v>1858.5</v>
      </c>
      <c r="F447" s="204" t="s">
        <v>752</v>
      </c>
    </row>
    <row r="448" spans="1:6" ht="24" x14ac:dyDescent="0.25">
      <c r="A448" s="198" t="s">
        <v>749</v>
      </c>
      <c r="B448" s="198" t="s">
        <v>750</v>
      </c>
      <c r="C448" s="199" t="s">
        <v>850</v>
      </c>
      <c r="D448" s="200" t="s">
        <v>334</v>
      </c>
      <c r="E448" s="201">
        <v>27.14</v>
      </c>
      <c r="F448" s="202" t="s">
        <v>752</v>
      </c>
    </row>
    <row r="449" spans="1:6" ht="24" x14ac:dyDescent="0.25">
      <c r="A449" s="198" t="s">
        <v>749</v>
      </c>
      <c r="B449" s="198" t="s">
        <v>750</v>
      </c>
      <c r="C449" s="199" t="s">
        <v>851</v>
      </c>
      <c r="D449" s="200" t="s">
        <v>307</v>
      </c>
      <c r="E449" s="201">
        <v>33.4176</v>
      </c>
      <c r="F449" s="202" t="s">
        <v>752</v>
      </c>
    </row>
    <row r="450" spans="1:6" ht="24" x14ac:dyDescent="0.25">
      <c r="A450" s="198" t="s">
        <v>749</v>
      </c>
      <c r="B450" s="198" t="s">
        <v>750</v>
      </c>
      <c r="C450" s="199" t="s">
        <v>852</v>
      </c>
      <c r="D450" s="200" t="s">
        <v>307</v>
      </c>
      <c r="E450" s="201">
        <v>46.999499999999998</v>
      </c>
      <c r="F450" s="202" t="s">
        <v>752</v>
      </c>
    </row>
    <row r="451" spans="1:6" ht="24" x14ac:dyDescent="0.25">
      <c r="A451" s="198" t="s">
        <v>749</v>
      </c>
      <c r="B451" s="198" t="s">
        <v>750</v>
      </c>
      <c r="C451" s="199" t="s">
        <v>853</v>
      </c>
      <c r="D451" s="200" t="s">
        <v>307</v>
      </c>
      <c r="E451" s="201">
        <v>49.206000000000003</v>
      </c>
      <c r="F451" s="202" t="s">
        <v>752</v>
      </c>
    </row>
    <row r="452" spans="1:6" ht="24" x14ac:dyDescent="0.25">
      <c r="A452" s="198" t="s">
        <v>749</v>
      </c>
      <c r="B452" s="198" t="s">
        <v>750</v>
      </c>
      <c r="C452" s="199" t="s">
        <v>854</v>
      </c>
      <c r="D452" s="200" t="s">
        <v>307</v>
      </c>
      <c r="E452" s="201">
        <v>619.5</v>
      </c>
      <c r="F452" s="202" t="s">
        <v>752</v>
      </c>
    </row>
    <row r="453" spans="1:6" ht="18" customHeight="1" x14ac:dyDescent="0.25">
      <c r="A453" s="198" t="s">
        <v>749</v>
      </c>
      <c r="B453" s="198" t="s">
        <v>750</v>
      </c>
      <c r="C453" s="199" t="s">
        <v>855</v>
      </c>
      <c r="D453" s="200" t="s">
        <v>307</v>
      </c>
      <c r="E453" s="201">
        <v>49.607300000000002</v>
      </c>
      <c r="F453" s="202" t="s">
        <v>752</v>
      </c>
    </row>
    <row r="454" spans="1:6" ht="24" x14ac:dyDescent="0.25">
      <c r="A454" s="198" t="s">
        <v>749</v>
      </c>
      <c r="B454" s="198" t="s">
        <v>750</v>
      </c>
      <c r="C454" s="199" t="s">
        <v>856</v>
      </c>
      <c r="D454" s="200" t="s">
        <v>307</v>
      </c>
      <c r="E454" s="201">
        <v>1362.9</v>
      </c>
      <c r="F454" s="202" t="s">
        <v>752</v>
      </c>
    </row>
    <row r="455" spans="1:6" ht="24" x14ac:dyDescent="0.25">
      <c r="A455" s="198" t="s">
        <v>749</v>
      </c>
      <c r="B455" s="198" t="s">
        <v>750</v>
      </c>
      <c r="C455" s="199" t="s">
        <v>857</v>
      </c>
      <c r="D455" s="200" t="s">
        <v>307</v>
      </c>
      <c r="E455" s="201">
        <v>114.46</v>
      </c>
      <c r="F455" s="202" t="s">
        <v>752</v>
      </c>
    </row>
    <row r="456" spans="1:6" ht="18.95" customHeight="1" x14ac:dyDescent="0.25">
      <c r="A456" s="198" t="s">
        <v>749</v>
      </c>
      <c r="B456" s="198" t="s">
        <v>750</v>
      </c>
      <c r="C456" s="199" t="s">
        <v>858</v>
      </c>
      <c r="D456" s="200" t="s">
        <v>307</v>
      </c>
      <c r="E456" s="201">
        <v>4399.9949999999999</v>
      </c>
      <c r="F456" s="202" t="s">
        <v>752</v>
      </c>
    </row>
    <row r="457" spans="1:6" ht="18.95" customHeight="1" x14ac:dyDescent="0.25">
      <c r="A457" s="198" t="s">
        <v>749</v>
      </c>
      <c r="B457" s="198" t="s">
        <v>750</v>
      </c>
      <c r="C457" s="199" t="s">
        <v>859</v>
      </c>
      <c r="D457" s="200" t="s">
        <v>307</v>
      </c>
      <c r="E457" s="201">
        <v>2242</v>
      </c>
      <c r="F457" s="202" t="s">
        <v>752</v>
      </c>
    </row>
    <row r="458" spans="1:6" ht="18.95" customHeight="1" x14ac:dyDescent="0.25">
      <c r="A458" s="198" t="s">
        <v>749</v>
      </c>
      <c r="B458" s="198" t="s">
        <v>750</v>
      </c>
      <c r="C458" s="199" t="s">
        <v>860</v>
      </c>
      <c r="D458" s="200" t="s">
        <v>307</v>
      </c>
      <c r="E458" s="201">
        <v>1982.4</v>
      </c>
      <c r="F458" s="202" t="s">
        <v>752</v>
      </c>
    </row>
    <row r="459" spans="1:6" ht="24" x14ac:dyDescent="0.25">
      <c r="A459" s="198" t="s">
        <v>749</v>
      </c>
      <c r="B459" s="198" t="s">
        <v>750</v>
      </c>
      <c r="C459" s="199" t="s">
        <v>861</v>
      </c>
      <c r="D459" s="200" t="s">
        <v>307</v>
      </c>
      <c r="E459" s="201">
        <v>2006</v>
      </c>
      <c r="F459" s="202" t="s">
        <v>752</v>
      </c>
    </row>
    <row r="460" spans="1:6" ht="15" customHeight="1" x14ac:dyDescent="0.25">
      <c r="A460" s="198" t="s">
        <v>749</v>
      </c>
      <c r="B460" s="198" t="s">
        <v>750</v>
      </c>
      <c r="C460" s="199" t="s">
        <v>862</v>
      </c>
      <c r="D460" s="200" t="s">
        <v>307</v>
      </c>
      <c r="E460" s="201">
        <v>3186</v>
      </c>
      <c r="F460" s="202" t="s">
        <v>752</v>
      </c>
    </row>
    <row r="461" spans="1:6" ht="24" x14ac:dyDescent="0.25">
      <c r="A461" s="198" t="s">
        <v>749</v>
      </c>
      <c r="B461" s="198" t="s">
        <v>750</v>
      </c>
      <c r="C461" s="199" t="s">
        <v>863</v>
      </c>
      <c r="D461" s="200" t="s">
        <v>307</v>
      </c>
      <c r="E461" s="201">
        <v>2908.2525000000001</v>
      </c>
      <c r="F461" s="202" t="s">
        <v>752</v>
      </c>
    </row>
    <row r="462" spans="1:6" ht="20.25" customHeight="1" x14ac:dyDescent="0.25">
      <c r="A462" s="198" t="s">
        <v>749</v>
      </c>
      <c r="B462" s="198" t="s">
        <v>750</v>
      </c>
      <c r="C462" s="199" t="s">
        <v>864</v>
      </c>
      <c r="D462" s="200" t="s">
        <v>307</v>
      </c>
      <c r="E462" s="201">
        <v>4979.6000000000004</v>
      </c>
      <c r="F462" s="202" t="s">
        <v>752</v>
      </c>
    </row>
    <row r="463" spans="1:6" ht="21.75" customHeight="1" x14ac:dyDescent="0.25">
      <c r="A463" s="198" t="s">
        <v>749</v>
      </c>
      <c r="B463" s="198" t="s">
        <v>750</v>
      </c>
      <c r="C463" s="199" t="s">
        <v>865</v>
      </c>
      <c r="D463" s="200" t="s">
        <v>307</v>
      </c>
      <c r="E463" s="201">
        <v>4248</v>
      </c>
      <c r="F463" s="202" t="s">
        <v>752</v>
      </c>
    </row>
    <row r="464" spans="1:6" ht="21.75" customHeight="1" x14ac:dyDescent="0.25">
      <c r="A464" s="198" t="s">
        <v>749</v>
      </c>
      <c r="B464" s="198" t="s">
        <v>750</v>
      </c>
      <c r="C464" s="199" t="s">
        <v>866</v>
      </c>
      <c r="D464" s="200" t="s">
        <v>307</v>
      </c>
      <c r="E464" s="201">
        <v>2419</v>
      </c>
      <c r="F464" s="202" t="s">
        <v>752</v>
      </c>
    </row>
    <row r="465" spans="1:6" ht="15" customHeight="1" x14ac:dyDescent="0.25">
      <c r="A465" s="198" t="s">
        <v>749</v>
      </c>
      <c r="B465" s="198" t="s">
        <v>750</v>
      </c>
      <c r="C465" s="199" t="s">
        <v>867</v>
      </c>
      <c r="D465" s="200" t="s">
        <v>307</v>
      </c>
      <c r="E465" s="201">
        <v>5015</v>
      </c>
      <c r="F465" s="202" t="s">
        <v>752</v>
      </c>
    </row>
    <row r="466" spans="1:6" ht="17.100000000000001" customHeight="1" x14ac:dyDescent="0.25">
      <c r="A466" s="198" t="s">
        <v>749</v>
      </c>
      <c r="B466" s="198" t="s">
        <v>750</v>
      </c>
      <c r="C466" s="199" t="s">
        <v>868</v>
      </c>
      <c r="D466" s="200" t="s">
        <v>307</v>
      </c>
      <c r="E466" s="201">
        <v>4398.45</v>
      </c>
      <c r="F466" s="202" t="s">
        <v>752</v>
      </c>
    </row>
    <row r="467" spans="1:6" ht="14.1" customHeight="1" x14ac:dyDescent="0.25">
      <c r="A467" s="198" t="s">
        <v>749</v>
      </c>
      <c r="B467" s="198" t="s">
        <v>750</v>
      </c>
      <c r="C467" s="199" t="s">
        <v>869</v>
      </c>
      <c r="D467" s="200" t="s">
        <v>307</v>
      </c>
      <c r="E467" s="201">
        <v>8142</v>
      </c>
      <c r="F467" s="202" t="s">
        <v>752</v>
      </c>
    </row>
    <row r="468" spans="1:6" ht="14.1" customHeight="1" x14ac:dyDescent="0.25">
      <c r="A468" s="198" t="s">
        <v>749</v>
      </c>
      <c r="B468" s="198" t="s">
        <v>750</v>
      </c>
      <c r="C468" s="199" t="s">
        <v>870</v>
      </c>
      <c r="D468" s="200" t="s">
        <v>307</v>
      </c>
      <c r="E468" s="201">
        <v>6608</v>
      </c>
      <c r="F468" s="202" t="s">
        <v>752</v>
      </c>
    </row>
    <row r="469" spans="1:6" ht="15" customHeight="1" x14ac:dyDescent="0.25">
      <c r="A469" s="198" t="s">
        <v>749</v>
      </c>
      <c r="B469" s="198" t="s">
        <v>750</v>
      </c>
      <c r="C469" s="199" t="s">
        <v>871</v>
      </c>
      <c r="D469" s="200" t="s">
        <v>307</v>
      </c>
      <c r="E469" s="201">
        <v>1899.8</v>
      </c>
      <c r="F469" s="202" t="s">
        <v>752</v>
      </c>
    </row>
    <row r="470" spans="1:6" ht="24" x14ac:dyDescent="0.25">
      <c r="A470" s="198" t="s">
        <v>749</v>
      </c>
      <c r="B470" s="198" t="s">
        <v>750</v>
      </c>
      <c r="C470" s="199" t="s">
        <v>872</v>
      </c>
      <c r="D470" s="200" t="s">
        <v>307</v>
      </c>
      <c r="E470" s="201">
        <v>7788</v>
      </c>
      <c r="F470" s="202" t="s">
        <v>752</v>
      </c>
    </row>
    <row r="471" spans="1:6" ht="24" x14ac:dyDescent="0.25">
      <c r="A471" s="198" t="s">
        <v>749</v>
      </c>
      <c r="B471" s="198" t="s">
        <v>750</v>
      </c>
      <c r="C471" s="199" t="s">
        <v>873</v>
      </c>
      <c r="D471" s="200" t="s">
        <v>307</v>
      </c>
      <c r="E471" s="201">
        <v>8732</v>
      </c>
      <c r="F471" s="202" t="s">
        <v>752</v>
      </c>
    </row>
    <row r="472" spans="1:6" ht="14.1" customHeight="1" x14ac:dyDescent="0.25">
      <c r="A472" s="198" t="s">
        <v>749</v>
      </c>
      <c r="B472" s="198" t="s">
        <v>750</v>
      </c>
      <c r="C472" s="199" t="s">
        <v>874</v>
      </c>
      <c r="D472" s="200" t="s">
        <v>307</v>
      </c>
      <c r="E472" s="201">
        <v>1911.01</v>
      </c>
      <c r="F472" s="202" t="s">
        <v>752</v>
      </c>
    </row>
    <row r="473" spans="1:6" ht="14.1" customHeight="1" x14ac:dyDescent="0.25">
      <c r="A473" s="198" t="s">
        <v>749</v>
      </c>
      <c r="B473" s="198" t="s">
        <v>750</v>
      </c>
      <c r="C473" s="199" t="s">
        <v>875</v>
      </c>
      <c r="D473" s="200" t="s">
        <v>307</v>
      </c>
      <c r="E473" s="201">
        <v>7670</v>
      </c>
      <c r="F473" s="202" t="s">
        <v>752</v>
      </c>
    </row>
    <row r="474" spans="1:6" ht="15.95" customHeight="1" x14ac:dyDescent="0.25">
      <c r="A474" s="198" t="s">
        <v>749</v>
      </c>
      <c r="B474" s="198" t="s">
        <v>750</v>
      </c>
      <c r="C474" s="199" t="s">
        <v>876</v>
      </c>
      <c r="D474" s="200" t="s">
        <v>307</v>
      </c>
      <c r="E474" s="201">
        <v>14.75</v>
      </c>
      <c r="F474" s="202" t="s">
        <v>752</v>
      </c>
    </row>
    <row r="475" spans="1:6" ht="15.95" customHeight="1" x14ac:dyDescent="0.25">
      <c r="A475" s="198" t="s">
        <v>749</v>
      </c>
      <c r="B475" s="198" t="s">
        <v>750</v>
      </c>
      <c r="C475" s="199" t="s">
        <v>877</v>
      </c>
      <c r="D475" s="200" t="s">
        <v>307</v>
      </c>
      <c r="E475" s="201">
        <v>233.64</v>
      </c>
      <c r="F475" s="202" t="s">
        <v>752</v>
      </c>
    </row>
    <row r="476" spans="1:6" ht="15" customHeight="1" x14ac:dyDescent="0.25">
      <c r="A476" s="206" t="s">
        <v>878</v>
      </c>
      <c r="B476" s="206" t="s">
        <v>879</v>
      </c>
      <c r="C476" s="207" t="s">
        <v>880</v>
      </c>
      <c r="D476" s="208" t="s">
        <v>704</v>
      </c>
      <c r="E476" s="209">
        <v>250</v>
      </c>
      <c r="F476" s="210" t="s">
        <v>881</v>
      </c>
    </row>
    <row r="477" spans="1:6" x14ac:dyDescent="0.25">
      <c r="A477" s="206" t="s">
        <v>878</v>
      </c>
      <c r="B477" s="206" t="s">
        <v>879</v>
      </c>
      <c r="C477" s="207" t="s">
        <v>882</v>
      </c>
      <c r="D477" s="208" t="s">
        <v>307</v>
      </c>
      <c r="E477" s="209">
        <v>362.25</v>
      </c>
      <c r="F477" s="210" t="s">
        <v>883</v>
      </c>
    </row>
    <row r="478" spans="1:6" ht="15" customHeight="1" x14ac:dyDescent="0.25">
      <c r="A478" s="206" t="s">
        <v>878</v>
      </c>
      <c r="B478" s="206" t="s">
        <v>879</v>
      </c>
      <c r="C478" s="207" t="s">
        <v>884</v>
      </c>
      <c r="D478" s="208" t="s">
        <v>307</v>
      </c>
      <c r="E478" s="209">
        <v>402.67669999999998</v>
      </c>
      <c r="F478" s="210" t="s">
        <v>881</v>
      </c>
    </row>
    <row r="479" spans="1:6" x14ac:dyDescent="0.25">
      <c r="A479" s="206" t="s">
        <v>878</v>
      </c>
      <c r="B479" s="206" t="s">
        <v>879</v>
      </c>
      <c r="C479" s="211" t="s">
        <v>885</v>
      </c>
      <c r="D479" s="212" t="s">
        <v>307</v>
      </c>
      <c r="E479" s="213">
        <v>475.16</v>
      </c>
      <c r="F479" s="210" t="s">
        <v>883</v>
      </c>
    </row>
    <row r="480" spans="1:6" ht="15.95" customHeight="1" x14ac:dyDescent="0.25">
      <c r="A480" s="206" t="s">
        <v>878</v>
      </c>
      <c r="B480" s="206" t="s">
        <v>879</v>
      </c>
      <c r="C480" s="207" t="s">
        <v>886</v>
      </c>
      <c r="D480" s="208" t="s">
        <v>307</v>
      </c>
      <c r="E480" s="209">
        <v>466.1</v>
      </c>
      <c r="F480" s="210" t="s">
        <v>881</v>
      </c>
    </row>
    <row r="481" spans="1:6" x14ac:dyDescent="0.25">
      <c r="A481" s="206" t="s">
        <v>878</v>
      </c>
      <c r="B481" s="206" t="s">
        <v>879</v>
      </c>
      <c r="C481" s="207" t="s">
        <v>887</v>
      </c>
      <c r="D481" s="208" t="s">
        <v>307</v>
      </c>
      <c r="E481" s="209">
        <v>475.16</v>
      </c>
      <c r="F481" s="210" t="s">
        <v>883</v>
      </c>
    </row>
    <row r="482" spans="1:6" ht="17.100000000000001" customHeight="1" x14ac:dyDescent="0.25">
      <c r="A482" s="206" t="s">
        <v>878</v>
      </c>
      <c r="B482" s="206" t="s">
        <v>879</v>
      </c>
      <c r="C482" s="207" t="s">
        <v>888</v>
      </c>
      <c r="D482" s="208" t="s">
        <v>623</v>
      </c>
      <c r="E482" s="209">
        <v>148</v>
      </c>
      <c r="F482" s="210" t="s">
        <v>881</v>
      </c>
    </row>
    <row r="483" spans="1:6" x14ac:dyDescent="0.25">
      <c r="A483" s="206" t="s">
        <v>878</v>
      </c>
      <c r="B483" s="206" t="s">
        <v>879</v>
      </c>
      <c r="C483" s="207" t="s">
        <v>889</v>
      </c>
      <c r="D483" s="208" t="s">
        <v>623</v>
      </c>
      <c r="E483" s="209">
        <v>393.75</v>
      </c>
      <c r="F483" s="210" t="s">
        <v>883</v>
      </c>
    </row>
    <row r="484" spans="1:6" x14ac:dyDescent="0.25">
      <c r="A484" s="206" t="s">
        <v>878</v>
      </c>
      <c r="B484" s="206" t="s">
        <v>879</v>
      </c>
      <c r="C484" s="207" t="s">
        <v>890</v>
      </c>
      <c r="D484" s="208" t="s">
        <v>307</v>
      </c>
      <c r="E484" s="209">
        <v>1535.12</v>
      </c>
      <c r="F484" s="210" t="s">
        <v>883</v>
      </c>
    </row>
    <row r="485" spans="1:6" x14ac:dyDescent="0.25">
      <c r="A485" s="206" t="s">
        <v>878</v>
      </c>
      <c r="B485" s="206" t="s">
        <v>879</v>
      </c>
      <c r="C485" s="207" t="s">
        <v>891</v>
      </c>
      <c r="D485" s="208" t="s">
        <v>307</v>
      </c>
      <c r="E485" s="209">
        <v>1300.95</v>
      </c>
      <c r="F485" s="210" t="s">
        <v>881</v>
      </c>
    </row>
    <row r="486" spans="1:6" x14ac:dyDescent="0.25">
      <c r="A486" s="206" t="s">
        <v>878</v>
      </c>
      <c r="B486" s="206" t="s">
        <v>879</v>
      </c>
      <c r="C486" s="207" t="s">
        <v>892</v>
      </c>
      <c r="D486" s="208" t="s">
        <v>307</v>
      </c>
      <c r="E486" s="209">
        <v>299.72000000000003</v>
      </c>
      <c r="F486" s="210" t="s">
        <v>883</v>
      </c>
    </row>
    <row r="487" spans="1:6" x14ac:dyDescent="0.25">
      <c r="A487" s="206" t="s">
        <v>878</v>
      </c>
      <c r="B487" s="206" t="s">
        <v>879</v>
      </c>
      <c r="C487" s="207" t="s">
        <v>893</v>
      </c>
      <c r="D487" s="208" t="s">
        <v>307</v>
      </c>
      <c r="E487" s="209">
        <v>236</v>
      </c>
      <c r="F487" s="210" t="s">
        <v>881</v>
      </c>
    </row>
    <row r="488" spans="1:6" x14ac:dyDescent="0.25">
      <c r="A488" s="206" t="s">
        <v>878</v>
      </c>
      <c r="B488" s="206" t="s">
        <v>879</v>
      </c>
      <c r="C488" s="207" t="s">
        <v>894</v>
      </c>
      <c r="D488" s="208" t="s">
        <v>307</v>
      </c>
      <c r="E488" s="209">
        <v>131.58000000000001</v>
      </c>
      <c r="F488" s="210" t="s">
        <v>883</v>
      </c>
    </row>
    <row r="489" spans="1:6" ht="21.95" customHeight="1" x14ac:dyDescent="0.25">
      <c r="A489" s="206" t="s">
        <v>878</v>
      </c>
      <c r="B489" s="206" t="s">
        <v>879</v>
      </c>
      <c r="C489" s="207" t="s">
        <v>895</v>
      </c>
      <c r="D489" s="208" t="s">
        <v>307</v>
      </c>
      <c r="E489" s="209">
        <v>136.29</v>
      </c>
      <c r="F489" s="210" t="s">
        <v>881</v>
      </c>
    </row>
    <row r="490" spans="1:6" ht="24.75" customHeight="1" x14ac:dyDescent="0.25">
      <c r="A490" s="206" t="s">
        <v>878</v>
      </c>
      <c r="B490" s="206" t="s">
        <v>879</v>
      </c>
      <c r="C490" s="207" t="s">
        <v>896</v>
      </c>
      <c r="D490" s="208" t="s">
        <v>307</v>
      </c>
      <c r="E490" s="209">
        <v>74.34</v>
      </c>
      <c r="F490" s="210" t="s">
        <v>881</v>
      </c>
    </row>
    <row r="491" spans="1:6" ht="27.75" customHeight="1" x14ac:dyDescent="0.25">
      <c r="A491" s="206" t="s">
        <v>878</v>
      </c>
      <c r="B491" s="206" t="s">
        <v>879</v>
      </c>
      <c r="C491" s="207" t="s">
        <v>897</v>
      </c>
      <c r="D491" s="208" t="s">
        <v>307</v>
      </c>
      <c r="E491" s="209">
        <v>52.4983</v>
      </c>
      <c r="F491" s="210" t="s">
        <v>881</v>
      </c>
    </row>
    <row r="492" spans="1:6" ht="24.95" customHeight="1" x14ac:dyDescent="0.25">
      <c r="A492" s="206" t="s">
        <v>878</v>
      </c>
      <c r="B492" s="206" t="s">
        <v>879</v>
      </c>
      <c r="C492" s="207" t="s">
        <v>898</v>
      </c>
      <c r="D492" s="208" t="s">
        <v>307</v>
      </c>
      <c r="E492" s="209">
        <v>61.95</v>
      </c>
      <c r="F492" s="210" t="s">
        <v>883</v>
      </c>
    </row>
    <row r="493" spans="1:6" ht="20.100000000000001" customHeight="1" x14ac:dyDescent="0.25">
      <c r="A493" s="206" t="s">
        <v>878</v>
      </c>
      <c r="B493" s="206" t="s">
        <v>879</v>
      </c>
      <c r="C493" s="207" t="s">
        <v>899</v>
      </c>
      <c r="D493" s="208" t="s">
        <v>307</v>
      </c>
      <c r="E493" s="209">
        <v>94.352699999999999</v>
      </c>
      <c r="F493" s="210" t="s">
        <v>881</v>
      </c>
    </row>
    <row r="494" spans="1:6" ht="21" customHeight="1" x14ac:dyDescent="0.25">
      <c r="A494" s="206" t="s">
        <v>878</v>
      </c>
      <c r="B494" s="206" t="s">
        <v>879</v>
      </c>
      <c r="C494" s="207" t="s">
        <v>900</v>
      </c>
      <c r="D494" s="208" t="s">
        <v>307</v>
      </c>
      <c r="E494" s="209">
        <v>131.58199999999999</v>
      </c>
      <c r="F494" s="210" t="s">
        <v>883</v>
      </c>
    </row>
    <row r="495" spans="1:6" ht="22.5" customHeight="1" x14ac:dyDescent="0.25">
      <c r="A495" s="206" t="s">
        <v>878</v>
      </c>
      <c r="B495" s="206" t="s">
        <v>879</v>
      </c>
      <c r="C495" s="207" t="s">
        <v>901</v>
      </c>
      <c r="D495" s="208" t="s">
        <v>307</v>
      </c>
      <c r="E495" s="209">
        <v>94.352699999999999</v>
      </c>
      <c r="F495" s="210" t="s">
        <v>881</v>
      </c>
    </row>
    <row r="496" spans="1:6" ht="21" customHeight="1" x14ac:dyDescent="0.25">
      <c r="A496" s="206" t="s">
        <v>878</v>
      </c>
      <c r="B496" s="206" t="s">
        <v>879</v>
      </c>
      <c r="C496" s="207" t="s">
        <v>902</v>
      </c>
      <c r="D496" s="208" t="s">
        <v>307</v>
      </c>
      <c r="E496" s="209">
        <v>131.58199999999999</v>
      </c>
      <c r="F496" s="210" t="s">
        <v>883</v>
      </c>
    </row>
    <row r="497" spans="1:6" ht="21" customHeight="1" x14ac:dyDescent="0.25">
      <c r="A497" s="206" t="s">
        <v>878</v>
      </c>
      <c r="B497" s="206" t="s">
        <v>879</v>
      </c>
      <c r="C497" s="207" t="s">
        <v>903</v>
      </c>
      <c r="D497" s="208" t="s">
        <v>307</v>
      </c>
      <c r="E497" s="209">
        <v>43.365299999999998</v>
      </c>
      <c r="F497" s="210" t="s">
        <v>881</v>
      </c>
    </row>
    <row r="498" spans="1:6" ht="23.25" customHeight="1" x14ac:dyDescent="0.25">
      <c r="A498" s="206" t="s">
        <v>878</v>
      </c>
      <c r="B498" s="206" t="s">
        <v>879</v>
      </c>
      <c r="C498" s="207" t="s">
        <v>904</v>
      </c>
      <c r="D498" s="208" t="s">
        <v>307</v>
      </c>
      <c r="E498" s="209">
        <v>78.75</v>
      </c>
      <c r="F498" s="210" t="s">
        <v>883</v>
      </c>
    </row>
    <row r="499" spans="1:6" ht="23.25" customHeight="1" x14ac:dyDescent="0.25">
      <c r="A499" s="206" t="s">
        <v>878</v>
      </c>
      <c r="B499" s="206" t="s">
        <v>879</v>
      </c>
      <c r="C499" s="207" t="s">
        <v>905</v>
      </c>
      <c r="D499" s="208" t="s">
        <v>307</v>
      </c>
      <c r="E499" s="209">
        <v>73</v>
      </c>
      <c r="F499" s="210" t="s">
        <v>881</v>
      </c>
    </row>
    <row r="500" spans="1:6" ht="15" customHeight="1" x14ac:dyDescent="0.25">
      <c r="A500" s="206" t="s">
        <v>878</v>
      </c>
      <c r="B500" s="206" t="s">
        <v>879</v>
      </c>
      <c r="C500" s="207" t="s">
        <v>906</v>
      </c>
      <c r="D500" s="208" t="s">
        <v>307</v>
      </c>
      <c r="E500" s="209">
        <v>723.70500000000004</v>
      </c>
      <c r="F500" s="210" t="s">
        <v>883</v>
      </c>
    </row>
    <row r="501" spans="1:6" ht="22.5" customHeight="1" x14ac:dyDescent="0.25">
      <c r="A501" s="206" t="s">
        <v>878</v>
      </c>
      <c r="B501" s="206" t="s">
        <v>879</v>
      </c>
      <c r="C501" s="207" t="s">
        <v>907</v>
      </c>
      <c r="D501" s="208" t="s">
        <v>307</v>
      </c>
      <c r="E501" s="209">
        <v>224.2</v>
      </c>
      <c r="F501" s="210" t="s">
        <v>881</v>
      </c>
    </row>
    <row r="502" spans="1:6" ht="26.25" customHeight="1" x14ac:dyDescent="0.25">
      <c r="A502" s="206" t="s">
        <v>878</v>
      </c>
      <c r="B502" s="206" t="s">
        <v>879</v>
      </c>
      <c r="C502" s="207" t="s">
        <v>908</v>
      </c>
      <c r="D502" s="208" t="s">
        <v>307</v>
      </c>
      <c r="E502" s="209">
        <v>433.65</v>
      </c>
      <c r="F502" s="210" t="s">
        <v>883</v>
      </c>
    </row>
    <row r="503" spans="1:6" ht="18.95" customHeight="1" x14ac:dyDescent="0.25">
      <c r="A503" s="206" t="s">
        <v>878</v>
      </c>
      <c r="B503" s="206" t="s">
        <v>879</v>
      </c>
      <c r="C503" s="207" t="s">
        <v>909</v>
      </c>
      <c r="D503" s="208" t="s">
        <v>307</v>
      </c>
      <c r="E503" s="209">
        <v>224.2</v>
      </c>
      <c r="F503" s="210" t="s">
        <v>881</v>
      </c>
    </row>
    <row r="504" spans="1:6" ht="17.100000000000001" customHeight="1" x14ac:dyDescent="0.25">
      <c r="A504" s="206" t="s">
        <v>878</v>
      </c>
      <c r="B504" s="206" t="s">
        <v>879</v>
      </c>
      <c r="C504" s="207" t="s">
        <v>910</v>
      </c>
      <c r="D504" s="208" t="s">
        <v>307</v>
      </c>
      <c r="E504" s="209">
        <v>433.65</v>
      </c>
      <c r="F504" s="210" t="s">
        <v>883</v>
      </c>
    </row>
    <row r="505" spans="1:6" ht="29.25" customHeight="1" x14ac:dyDescent="0.25">
      <c r="A505" s="206" t="s">
        <v>878</v>
      </c>
      <c r="B505" s="206" t="s">
        <v>879</v>
      </c>
      <c r="C505" s="207" t="s">
        <v>911</v>
      </c>
      <c r="D505" s="208" t="s">
        <v>307</v>
      </c>
      <c r="E505" s="209">
        <v>224.2</v>
      </c>
      <c r="F505" s="210" t="s">
        <v>881</v>
      </c>
    </row>
    <row r="506" spans="1:6" ht="31.5" customHeight="1" x14ac:dyDescent="0.25">
      <c r="A506" s="206" t="s">
        <v>878</v>
      </c>
      <c r="B506" s="206" t="s">
        <v>879</v>
      </c>
      <c r="C506" s="207" t="s">
        <v>912</v>
      </c>
      <c r="D506" s="208" t="s">
        <v>307</v>
      </c>
      <c r="E506" s="209">
        <v>433.65</v>
      </c>
      <c r="F506" s="210" t="s">
        <v>883</v>
      </c>
    </row>
    <row r="507" spans="1:6" ht="24.75" customHeight="1" x14ac:dyDescent="0.25">
      <c r="A507" s="206" t="s">
        <v>878</v>
      </c>
      <c r="B507" s="206" t="s">
        <v>879</v>
      </c>
      <c r="C507" s="207" t="s">
        <v>913</v>
      </c>
      <c r="D507" s="208" t="s">
        <v>307</v>
      </c>
      <c r="E507" s="209">
        <v>99.12</v>
      </c>
      <c r="F507" s="210" t="s">
        <v>881</v>
      </c>
    </row>
    <row r="508" spans="1:6" x14ac:dyDescent="0.25">
      <c r="A508" s="206" t="s">
        <v>878</v>
      </c>
      <c r="B508" s="206" t="s">
        <v>879</v>
      </c>
      <c r="C508" s="207" t="s">
        <v>914</v>
      </c>
      <c r="D508" s="208" t="s">
        <v>307</v>
      </c>
      <c r="E508" s="209">
        <v>384.09</v>
      </c>
      <c r="F508" s="210" t="s">
        <v>881</v>
      </c>
    </row>
    <row r="509" spans="1:6" ht="36.75" customHeight="1" x14ac:dyDescent="0.25">
      <c r="A509" s="206" t="s">
        <v>878</v>
      </c>
      <c r="B509" s="206" t="s">
        <v>879</v>
      </c>
      <c r="C509" s="207" t="s">
        <v>915</v>
      </c>
      <c r="D509" s="208" t="s">
        <v>307</v>
      </c>
      <c r="E509" s="209">
        <v>3669.75</v>
      </c>
      <c r="F509" s="210" t="s">
        <v>881</v>
      </c>
    </row>
    <row r="510" spans="1:6" ht="37.5" customHeight="1" x14ac:dyDescent="0.25">
      <c r="A510" s="206" t="s">
        <v>878</v>
      </c>
      <c r="B510" s="206" t="s">
        <v>879</v>
      </c>
      <c r="C510" s="207" t="s">
        <v>916</v>
      </c>
      <c r="D510" s="208" t="s">
        <v>704</v>
      </c>
      <c r="E510" s="209">
        <v>183.75</v>
      </c>
      <c r="F510" s="210" t="s">
        <v>881</v>
      </c>
    </row>
    <row r="511" spans="1:6" ht="34.5" customHeight="1" x14ac:dyDescent="0.25">
      <c r="A511" s="206" t="s">
        <v>878</v>
      </c>
      <c r="B511" s="206" t="s">
        <v>879</v>
      </c>
      <c r="C511" s="207" t="s">
        <v>917</v>
      </c>
      <c r="D511" s="208" t="s">
        <v>307</v>
      </c>
      <c r="E511" s="209">
        <v>255.86</v>
      </c>
      <c r="F511" s="210" t="s">
        <v>883</v>
      </c>
    </row>
    <row r="512" spans="1:6" ht="30.75" customHeight="1" x14ac:dyDescent="0.25">
      <c r="A512" s="206" t="s">
        <v>878</v>
      </c>
      <c r="B512" s="206" t="s">
        <v>879</v>
      </c>
      <c r="C512" s="207" t="s">
        <v>918</v>
      </c>
      <c r="D512" s="208" t="s">
        <v>307</v>
      </c>
      <c r="E512" s="209">
        <v>548.26</v>
      </c>
      <c r="F512" s="210" t="s">
        <v>883</v>
      </c>
    </row>
    <row r="513" spans="1:6" ht="35.25" customHeight="1" x14ac:dyDescent="0.25">
      <c r="A513" s="206" t="s">
        <v>878</v>
      </c>
      <c r="B513" s="206" t="s">
        <v>879</v>
      </c>
      <c r="C513" s="207" t="s">
        <v>919</v>
      </c>
      <c r="D513" s="208" t="s">
        <v>307</v>
      </c>
      <c r="E513" s="209">
        <v>3422</v>
      </c>
      <c r="F513" s="210" t="s">
        <v>881</v>
      </c>
    </row>
    <row r="514" spans="1:6" ht="24.75" customHeight="1" x14ac:dyDescent="0.25">
      <c r="A514" s="59" t="s">
        <v>20</v>
      </c>
      <c r="B514" s="59" t="s">
        <v>920</v>
      </c>
      <c r="C514" s="60" t="s">
        <v>921</v>
      </c>
      <c r="D514" s="61" t="s">
        <v>726</v>
      </c>
      <c r="E514" s="62">
        <v>1500</v>
      </c>
      <c r="F514" s="99" t="s">
        <v>922</v>
      </c>
    </row>
    <row r="515" spans="1:6" ht="27" customHeight="1" x14ac:dyDescent="0.25">
      <c r="A515" s="59" t="s">
        <v>20</v>
      </c>
      <c r="B515" s="59" t="s">
        <v>920</v>
      </c>
      <c r="C515" s="60" t="s">
        <v>921</v>
      </c>
      <c r="D515" s="61" t="s">
        <v>726</v>
      </c>
      <c r="E515" s="62">
        <v>2050</v>
      </c>
      <c r="F515" s="99" t="s">
        <v>922</v>
      </c>
    </row>
    <row r="516" spans="1:6" ht="27.75" customHeight="1" x14ac:dyDescent="0.25">
      <c r="A516" s="59" t="s">
        <v>20</v>
      </c>
      <c r="B516" s="59" t="s">
        <v>920</v>
      </c>
      <c r="C516" s="60" t="s">
        <v>923</v>
      </c>
      <c r="D516" s="61" t="s">
        <v>726</v>
      </c>
      <c r="E516" s="62">
        <v>3500</v>
      </c>
      <c r="F516" s="99" t="s">
        <v>922</v>
      </c>
    </row>
    <row r="517" spans="1:6" ht="32.25" customHeight="1" x14ac:dyDescent="0.25">
      <c r="A517" s="59" t="s">
        <v>20</v>
      </c>
      <c r="B517" s="59" t="s">
        <v>920</v>
      </c>
      <c r="C517" s="60" t="s">
        <v>924</v>
      </c>
      <c r="D517" s="61" t="s">
        <v>726</v>
      </c>
      <c r="E517" s="62">
        <v>2100</v>
      </c>
      <c r="F517" s="99" t="s">
        <v>922</v>
      </c>
    </row>
    <row r="518" spans="1:6" x14ac:dyDescent="0.25">
      <c r="A518" s="59" t="s">
        <v>42</v>
      </c>
      <c r="B518" s="59" t="s">
        <v>1183</v>
      </c>
      <c r="C518" s="60" t="s">
        <v>42</v>
      </c>
      <c r="D518" s="61" t="s">
        <v>153</v>
      </c>
      <c r="E518" s="62">
        <v>0</v>
      </c>
      <c r="F518" s="99" t="s">
        <v>1120</v>
      </c>
    </row>
    <row r="519" spans="1:6" x14ac:dyDescent="0.25">
      <c r="A519" s="59" t="s">
        <v>43</v>
      </c>
      <c r="B519" s="59" t="s">
        <v>1183</v>
      </c>
      <c r="C519" s="60" t="s">
        <v>43</v>
      </c>
      <c r="D519" s="61" t="s">
        <v>153</v>
      </c>
      <c r="E519" s="62">
        <v>0</v>
      </c>
      <c r="F519" s="99" t="s">
        <v>1184</v>
      </c>
    </row>
    <row r="520" spans="1:6" x14ac:dyDescent="0.25">
      <c r="A520" s="59" t="s">
        <v>44</v>
      </c>
      <c r="B520" s="59" t="s">
        <v>1183</v>
      </c>
      <c r="C520" s="60" t="s">
        <v>44</v>
      </c>
      <c r="D520" s="61" t="s">
        <v>153</v>
      </c>
      <c r="E520" s="62">
        <v>0</v>
      </c>
      <c r="F520" s="99" t="s">
        <v>1185</v>
      </c>
    </row>
  </sheetData>
  <autoFilter ref="A1:E520">
    <sortState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B4:G45"/>
  <sheetViews>
    <sheetView topLeftCell="A15" zoomScale="85" zoomScaleNormal="85" workbookViewId="0">
      <selection activeCell="B9" sqref="B9:C156"/>
    </sheetView>
  </sheetViews>
  <sheetFormatPr baseColWidth="10" defaultColWidth="9.140625" defaultRowHeight="15" x14ac:dyDescent="0.25"/>
  <cols>
    <col min="1" max="1" width="9.140625" customWidth="1"/>
    <col min="2" max="2" width="76.5703125" bestFit="1" customWidth="1"/>
    <col min="3" max="3" width="30.42578125" bestFit="1" customWidth="1"/>
  </cols>
  <sheetData>
    <row r="4" spans="2:7" x14ac:dyDescent="0.25">
      <c r="B4" s="218" t="s">
        <v>302</v>
      </c>
      <c r="C4" s="218" t="s">
        <v>303</v>
      </c>
      <c r="F4" t="s">
        <v>928</v>
      </c>
    </row>
    <row r="5" spans="2:7" x14ac:dyDescent="0.25">
      <c r="B5" s="217" t="s">
        <v>27</v>
      </c>
      <c r="C5" s="217" t="s">
        <v>305</v>
      </c>
      <c r="F5" t="s">
        <v>925</v>
      </c>
    </row>
    <row r="6" spans="2:7" x14ac:dyDescent="0.25">
      <c r="B6" s="217" t="s">
        <v>26</v>
      </c>
      <c r="C6" s="217" t="s">
        <v>310</v>
      </c>
      <c r="F6" t="s">
        <v>927</v>
      </c>
    </row>
    <row r="7" spans="2:7" x14ac:dyDescent="0.25">
      <c r="B7" s="217" t="s">
        <v>31</v>
      </c>
      <c r="C7" s="217" t="s">
        <v>332</v>
      </c>
      <c r="F7" t="s">
        <v>926</v>
      </c>
    </row>
    <row r="8" spans="2:7" x14ac:dyDescent="0.25">
      <c r="B8" s="217" t="s">
        <v>342</v>
      </c>
      <c r="C8" s="217" t="s">
        <v>343</v>
      </c>
      <c r="F8" t="s">
        <v>1121</v>
      </c>
    </row>
    <row r="9" spans="2:7" x14ac:dyDescent="0.25">
      <c r="B9" s="217" t="s">
        <v>45</v>
      </c>
      <c r="C9" s="217" t="s">
        <v>350</v>
      </c>
    </row>
    <row r="10" spans="2:7" x14ac:dyDescent="0.25">
      <c r="B10" s="217" t="s">
        <v>359</v>
      </c>
      <c r="C10" s="217" t="s">
        <v>360</v>
      </c>
    </row>
    <row r="11" spans="2:7" x14ac:dyDescent="0.25">
      <c r="B11" s="217" t="s">
        <v>450</v>
      </c>
      <c r="C11" s="217" t="s">
        <v>451</v>
      </c>
    </row>
    <row r="12" spans="2:7" x14ac:dyDescent="0.25">
      <c r="B12" s="217" t="s">
        <v>49</v>
      </c>
      <c r="C12" s="217" t="s">
        <v>458</v>
      </c>
    </row>
    <row r="13" spans="2:7" x14ac:dyDescent="0.25">
      <c r="B13" s="217" t="s">
        <v>462</v>
      </c>
      <c r="C13" s="217" t="s">
        <v>463</v>
      </c>
    </row>
    <row r="14" spans="2:7" x14ac:dyDescent="0.25">
      <c r="B14" s="217" t="s">
        <v>37</v>
      </c>
      <c r="C14" s="217" t="s">
        <v>468</v>
      </c>
    </row>
    <row r="15" spans="2:7" x14ac:dyDescent="0.25">
      <c r="B15" s="217" t="s">
        <v>36</v>
      </c>
      <c r="C15" s="217" t="s">
        <v>480</v>
      </c>
      <c r="F15" t="s">
        <v>1182</v>
      </c>
    </row>
    <row r="16" spans="2:7" x14ac:dyDescent="0.25">
      <c r="B16" s="217" t="s">
        <v>19</v>
      </c>
      <c r="C16" s="217" t="s">
        <v>513</v>
      </c>
      <c r="F16" s="217" t="s">
        <v>342</v>
      </c>
      <c r="G16" s="217" t="s">
        <v>343</v>
      </c>
    </row>
    <row r="17" spans="2:7" x14ac:dyDescent="0.25">
      <c r="B17" s="217" t="s">
        <v>30</v>
      </c>
      <c r="C17" s="217" t="s">
        <v>516</v>
      </c>
      <c r="F17" s="217" t="s">
        <v>450</v>
      </c>
      <c r="G17" s="217" t="s">
        <v>451</v>
      </c>
    </row>
    <row r="18" spans="2:7" x14ac:dyDescent="0.25">
      <c r="B18" s="217" t="s">
        <v>25</v>
      </c>
      <c r="C18" s="217" t="s">
        <v>526</v>
      </c>
      <c r="F18" s="217" t="s">
        <v>49</v>
      </c>
      <c r="G18" s="217" t="s">
        <v>458</v>
      </c>
    </row>
    <row r="19" spans="2:7" x14ac:dyDescent="0.25">
      <c r="B19" s="217" t="s">
        <v>530</v>
      </c>
      <c r="C19" s="217" t="s">
        <v>526</v>
      </c>
      <c r="F19" t="s">
        <v>25</v>
      </c>
      <c r="G19" t="s">
        <v>526</v>
      </c>
    </row>
    <row r="20" spans="2:7" x14ac:dyDescent="0.25">
      <c r="B20" s="217" t="s">
        <v>24</v>
      </c>
      <c r="C20" s="217" t="s">
        <v>526</v>
      </c>
      <c r="F20" t="s">
        <v>530</v>
      </c>
      <c r="G20" t="s">
        <v>526</v>
      </c>
    </row>
    <row r="21" spans="2:7" x14ac:dyDescent="0.25">
      <c r="B21" s="217" t="s">
        <v>537</v>
      </c>
      <c r="C21" s="217" t="s">
        <v>526</v>
      </c>
      <c r="F21" t="s">
        <v>24</v>
      </c>
      <c r="G21" t="s">
        <v>526</v>
      </c>
    </row>
    <row r="22" spans="2:7" x14ac:dyDescent="0.25">
      <c r="B22" s="217" t="s">
        <v>546</v>
      </c>
      <c r="C22" s="217" t="s">
        <v>526</v>
      </c>
      <c r="F22" t="s">
        <v>537</v>
      </c>
      <c r="G22" t="s">
        <v>526</v>
      </c>
    </row>
    <row r="23" spans="2:7" x14ac:dyDescent="0.25">
      <c r="B23" s="217" t="s">
        <v>38</v>
      </c>
      <c r="C23" s="217" t="s">
        <v>551</v>
      </c>
      <c r="F23" t="s">
        <v>546</v>
      </c>
      <c r="G23" t="s">
        <v>526</v>
      </c>
    </row>
    <row r="24" spans="2:7" x14ac:dyDescent="0.25">
      <c r="B24" s="217" t="s">
        <v>568</v>
      </c>
      <c r="C24" s="217" t="s">
        <v>569</v>
      </c>
      <c r="F24" t="s">
        <v>568</v>
      </c>
      <c r="G24" t="s">
        <v>569</v>
      </c>
    </row>
    <row r="25" spans="2:7" x14ac:dyDescent="0.25">
      <c r="B25" s="217" t="s">
        <v>40</v>
      </c>
      <c r="C25" s="217" t="s">
        <v>573</v>
      </c>
      <c r="F25" t="s">
        <v>40</v>
      </c>
      <c r="G25" t="s">
        <v>573</v>
      </c>
    </row>
    <row r="26" spans="2:7" x14ac:dyDescent="0.25">
      <c r="B26" s="217" t="s">
        <v>22</v>
      </c>
      <c r="C26" s="217" t="s">
        <v>600</v>
      </c>
      <c r="F26" t="s">
        <v>46</v>
      </c>
      <c r="G26" t="s">
        <v>603</v>
      </c>
    </row>
    <row r="27" spans="2:7" x14ac:dyDescent="0.25">
      <c r="B27" s="217" t="s">
        <v>46</v>
      </c>
      <c r="C27" s="217" t="s">
        <v>603</v>
      </c>
      <c r="F27" t="s">
        <v>728</v>
      </c>
      <c r="G27" t="s">
        <v>729</v>
      </c>
    </row>
    <row r="28" spans="2:7" x14ac:dyDescent="0.25">
      <c r="B28" s="217" t="s">
        <v>21</v>
      </c>
      <c r="C28" s="217" t="s">
        <v>609</v>
      </c>
      <c r="F28" t="s">
        <v>42</v>
      </c>
      <c r="G28" t="s">
        <v>1183</v>
      </c>
    </row>
    <row r="29" spans="2:7" x14ac:dyDescent="0.25">
      <c r="B29" s="217" t="s">
        <v>612</v>
      </c>
      <c r="C29" s="217" t="s">
        <v>613</v>
      </c>
      <c r="F29" t="s">
        <v>43</v>
      </c>
      <c r="G29" t="s">
        <v>1183</v>
      </c>
    </row>
    <row r="30" spans="2:7" x14ac:dyDescent="0.25">
      <c r="B30" s="217" t="s">
        <v>28</v>
      </c>
      <c r="C30" s="217" t="s">
        <v>617</v>
      </c>
      <c r="F30" t="s">
        <v>44</v>
      </c>
      <c r="G30" t="s">
        <v>1183</v>
      </c>
    </row>
    <row r="31" spans="2:7" x14ac:dyDescent="0.25">
      <c r="B31" s="217" t="s">
        <v>32</v>
      </c>
      <c r="C31" s="217" t="s">
        <v>621</v>
      </c>
    </row>
    <row r="32" spans="2:7" x14ac:dyDescent="0.25">
      <c r="B32" s="217" t="s">
        <v>34</v>
      </c>
      <c r="C32" s="217" t="s">
        <v>625</v>
      </c>
    </row>
    <row r="33" spans="2:3" x14ac:dyDescent="0.25">
      <c r="B33" s="217" t="s">
        <v>48</v>
      </c>
      <c r="C33" s="217" t="s">
        <v>630</v>
      </c>
    </row>
    <row r="34" spans="2:3" x14ac:dyDescent="0.25">
      <c r="B34" s="217" t="s">
        <v>33</v>
      </c>
      <c r="C34" s="217" t="s">
        <v>659</v>
      </c>
    </row>
    <row r="35" spans="2:3" x14ac:dyDescent="0.25">
      <c r="B35" s="217" t="s">
        <v>39</v>
      </c>
      <c r="C35" s="217" t="s">
        <v>666</v>
      </c>
    </row>
    <row r="36" spans="2:3" x14ac:dyDescent="0.25">
      <c r="B36" s="217" t="s">
        <v>29</v>
      </c>
      <c r="C36" s="217" t="s">
        <v>690</v>
      </c>
    </row>
    <row r="37" spans="2:3" x14ac:dyDescent="0.25">
      <c r="B37" s="217" t="s">
        <v>35</v>
      </c>
      <c r="C37" s="217" t="s">
        <v>712</v>
      </c>
    </row>
    <row r="38" spans="2:3" x14ac:dyDescent="0.25">
      <c r="B38" s="217" t="s">
        <v>715</v>
      </c>
      <c r="C38" s="217" t="s">
        <v>716</v>
      </c>
    </row>
    <row r="39" spans="2:3" x14ac:dyDescent="0.25">
      <c r="B39" s="217" t="s">
        <v>18</v>
      </c>
      <c r="C39" s="217" t="s">
        <v>719</v>
      </c>
    </row>
    <row r="40" spans="2:3" x14ac:dyDescent="0.25">
      <c r="B40" s="217" t="s">
        <v>723</v>
      </c>
      <c r="C40" s="217" t="s">
        <v>724</v>
      </c>
    </row>
    <row r="41" spans="2:3" x14ac:dyDescent="0.25">
      <c r="B41" s="217" t="s">
        <v>728</v>
      </c>
      <c r="C41" s="217" t="s">
        <v>729</v>
      </c>
    </row>
    <row r="42" spans="2:3" x14ac:dyDescent="0.25">
      <c r="B42" s="217" t="s">
        <v>733</v>
      </c>
      <c r="C42" s="217" t="s">
        <v>734</v>
      </c>
    </row>
    <row r="43" spans="2:3" x14ac:dyDescent="0.25">
      <c r="B43" s="217" t="s">
        <v>749</v>
      </c>
      <c r="C43" s="217" t="s">
        <v>750</v>
      </c>
    </row>
    <row r="44" spans="2:3" x14ac:dyDescent="0.25">
      <c r="B44" s="217" t="s">
        <v>878</v>
      </c>
      <c r="C44" s="217" t="s">
        <v>879</v>
      </c>
    </row>
    <row r="45" spans="2:3" x14ac:dyDescent="0.25">
      <c r="B45" s="217" t="s">
        <v>20</v>
      </c>
      <c r="C45" s="217" t="s">
        <v>920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B5:T150"/>
  <sheetViews>
    <sheetView topLeftCell="A120" zoomScale="59" zoomScaleNormal="59" workbookViewId="0">
      <selection activeCell="F128" sqref="F128"/>
    </sheetView>
  </sheetViews>
  <sheetFormatPr baseColWidth="10" defaultColWidth="9.140625" defaultRowHeight="15.75" x14ac:dyDescent="0.25"/>
  <cols>
    <col min="1" max="1" width="8.5703125" style="23" customWidth="1"/>
    <col min="2" max="2" width="24" style="23" customWidth="1"/>
    <col min="3" max="3" width="18.85546875" style="23" customWidth="1"/>
    <col min="4" max="4" width="85.140625" style="23" customWidth="1"/>
    <col min="5" max="5" width="10.85546875" style="23" customWidth="1"/>
    <col min="6" max="6" width="60.140625" style="23" customWidth="1"/>
    <col min="7" max="7" width="9.140625" style="23" customWidth="1"/>
    <col min="8" max="8" width="62.85546875" style="23" customWidth="1"/>
    <col min="9" max="9" width="21.28515625" style="23" customWidth="1"/>
    <col min="10" max="10" width="40.140625" style="23" customWidth="1"/>
    <col min="11" max="11" width="31.140625" style="23" customWidth="1"/>
    <col min="12" max="12" width="9.140625" style="23" customWidth="1"/>
    <col min="13" max="13" width="49.7109375" style="23" customWidth="1"/>
    <col min="14" max="15" width="9.140625" style="23" customWidth="1"/>
    <col min="16" max="16" width="65" style="23" customWidth="1"/>
    <col min="17" max="18" width="9.140625" style="23" customWidth="1"/>
    <col min="19" max="19" width="45.5703125" style="23" customWidth="1"/>
    <col min="20" max="16384" width="9.140625" style="23"/>
  </cols>
  <sheetData>
    <row r="5" spans="2:20" x14ac:dyDescent="0.25">
      <c r="B5" s="7" t="s">
        <v>267</v>
      </c>
      <c r="C5" s="7"/>
      <c r="F5" s="24" t="s">
        <v>268</v>
      </c>
      <c r="G5" s="24"/>
      <c r="J5" s="24" t="s">
        <v>269</v>
      </c>
      <c r="K5" s="24" t="s">
        <v>270</v>
      </c>
      <c r="M5" s="25" t="s">
        <v>272</v>
      </c>
      <c r="N5" s="24"/>
      <c r="P5" s="25" t="s">
        <v>283</v>
      </c>
      <c r="Q5" s="24"/>
      <c r="S5" s="25" t="s">
        <v>285</v>
      </c>
      <c r="T5" s="24"/>
    </row>
    <row r="6" spans="2:20" ht="63" x14ac:dyDescent="0.25">
      <c r="B6" s="41" t="s">
        <v>1317</v>
      </c>
      <c r="C6" s="42" t="s">
        <v>1434</v>
      </c>
      <c r="E6" s="23" t="str">
        <f>G6</f>
        <v>Obj1.1</v>
      </c>
      <c r="F6" s="31" t="s">
        <v>1321</v>
      </c>
      <c r="G6" s="32" t="s">
        <v>269</v>
      </c>
      <c r="J6" s="31" t="s">
        <v>199</v>
      </c>
      <c r="K6" s="32" t="s">
        <v>200</v>
      </c>
      <c r="M6" s="31" t="s">
        <v>201</v>
      </c>
      <c r="N6" s="32" t="s">
        <v>202</v>
      </c>
      <c r="P6" s="31" t="s">
        <v>203</v>
      </c>
      <c r="Q6" s="32" t="s">
        <v>204</v>
      </c>
      <c r="S6" s="31" t="s">
        <v>205</v>
      </c>
      <c r="T6" s="32" t="s">
        <v>206</v>
      </c>
    </row>
    <row r="7" spans="2:20" ht="75" x14ac:dyDescent="0.25">
      <c r="B7" s="41" t="s">
        <v>1318</v>
      </c>
      <c r="C7" s="42" t="s">
        <v>1435</v>
      </c>
      <c r="E7" s="23" t="str">
        <f t="shared" ref="E7:E12" si="0">G7</f>
        <v>Obj1.2</v>
      </c>
      <c r="F7" s="31" t="s">
        <v>1322</v>
      </c>
      <c r="G7" s="32" t="s">
        <v>271</v>
      </c>
      <c r="J7" s="31" t="s">
        <v>207</v>
      </c>
      <c r="K7" s="32" t="s">
        <v>208</v>
      </c>
      <c r="M7" s="31" t="s">
        <v>209</v>
      </c>
      <c r="N7" s="32" t="s">
        <v>210</v>
      </c>
      <c r="P7" s="31" t="s">
        <v>211</v>
      </c>
      <c r="Q7" s="32" t="s">
        <v>212</v>
      </c>
    </row>
    <row r="8" spans="2:20" ht="47.25" x14ac:dyDescent="0.25">
      <c r="B8" s="41" t="s">
        <v>1319</v>
      </c>
      <c r="C8" s="42" t="s">
        <v>1436</v>
      </c>
      <c r="E8" s="23" t="str">
        <f t="shared" si="0"/>
        <v>Obj2.1</v>
      </c>
      <c r="F8" s="31" t="s">
        <v>1330</v>
      </c>
      <c r="G8" s="32" t="s">
        <v>279</v>
      </c>
      <c r="J8" s="31" t="s">
        <v>213</v>
      </c>
      <c r="K8" s="32" t="s">
        <v>214</v>
      </c>
      <c r="M8" s="26"/>
      <c r="P8" s="31" t="s">
        <v>215</v>
      </c>
      <c r="Q8" s="32" t="s">
        <v>216</v>
      </c>
      <c r="S8" s="25" t="s">
        <v>282</v>
      </c>
      <c r="T8" s="24"/>
    </row>
    <row r="9" spans="2:20" ht="47.25" x14ac:dyDescent="0.25">
      <c r="B9" s="41" t="s">
        <v>1320</v>
      </c>
      <c r="C9" s="42" t="s">
        <v>1437</v>
      </c>
      <c r="E9" s="23" t="str">
        <f t="shared" si="0"/>
        <v>Obj2.2</v>
      </c>
      <c r="F9" s="31" t="s">
        <v>1333</v>
      </c>
      <c r="G9" s="32" t="s">
        <v>281</v>
      </c>
      <c r="J9" s="31" t="s">
        <v>217</v>
      </c>
      <c r="K9" s="32" t="s">
        <v>218</v>
      </c>
      <c r="M9" s="25" t="s">
        <v>273</v>
      </c>
      <c r="N9" s="24"/>
      <c r="P9" s="31" t="s">
        <v>219</v>
      </c>
      <c r="Q9" s="32" t="s">
        <v>220</v>
      </c>
      <c r="S9" s="31" t="s">
        <v>221</v>
      </c>
      <c r="T9" s="32" t="s">
        <v>222</v>
      </c>
    </row>
    <row r="10" spans="2:20" ht="94.5" x14ac:dyDescent="0.25">
      <c r="E10" s="23" t="str">
        <f t="shared" si="0"/>
        <v>Obj3.1</v>
      </c>
      <c r="F10" s="31" t="s">
        <v>1338</v>
      </c>
      <c r="G10" s="32" t="s">
        <v>278</v>
      </c>
      <c r="M10" s="31" t="s">
        <v>223</v>
      </c>
      <c r="N10" s="32" t="s">
        <v>224</v>
      </c>
      <c r="S10" s="31" t="s">
        <v>225</v>
      </c>
      <c r="T10" s="32" t="s">
        <v>226</v>
      </c>
    </row>
    <row r="11" spans="2:20" ht="47.25" x14ac:dyDescent="0.25">
      <c r="E11" s="23" t="str">
        <f t="shared" si="0"/>
        <v>Obj3.2</v>
      </c>
      <c r="F11" s="31" t="s">
        <v>1340</v>
      </c>
      <c r="G11" s="32" t="s">
        <v>277</v>
      </c>
    </row>
    <row r="12" spans="2:20" ht="47.25" x14ac:dyDescent="0.25">
      <c r="E12" s="23" t="str">
        <f t="shared" si="0"/>
        <v>Obj4.1</v>
      </c>
      <c r="F12" s="269" t="s">
        <v>1433</v>
      </c>
      <c r="G12" s="270" t="s">
        <v>275</v>
      </c>
      <c r="J12" s="25" t="s">
        <v>271</v>
      </c>
      <c r="K12" s="24"/>
      <c r="M12" s="25" t="s">
        <v>274</v>
      </c>
      <c r="N12" s="24"/>
      <c r="P12" s="25" t="s">
        <v>284</v>
      </c>
      <c r="Q12" s="24"/>
      <c r="S12" s="25" t="s">
        <v>280</v>
      </c>
      <c r="T12" s="24"/>
    </row>
    <row r="13" spans="2:20" ht="63" x14ac:dyDescent="0.25">
      <c r="F13" s="271"/>
      <c r="G13" s="33"/>
      <c r="J13" s="25" t="s">
        <v>227</v>
      </c>
      <c r="K13" s="24" t="s">
        <v>228</v>
      </c>
      <c r="M13" s="31" t="s">
        <v>229</v>
      </c>
      <c r="N13" s="32" t="s">
        <v>230</v>
      </c>
      <c r="O13" s="33"/>
      <c r="P13" s="31" t="s">
        <v>231</v>
      </c>
      <c r="Q13" s="32" t="s">
        <v>232</v>
      </c>
      <c r="S13" s="25" t="s">
        <v>233</v>
      </c>
      <c r="T13" s="24" t="s">
        <v>234</v>
      </c>
    </row>
    <row r="14" spans="2:20" ht="47.25" x14ac:dyDescent="0.25">
      <c r="F14" s="271"/>
      <c r="G14" s="33"/>
      <c r="J14" s="25" t="s">
        <v>235</v>
      </c>
      <c r="K14" s="24" t="s">
        <v>236</v>
      </c>
      <c r="S14" s="25" t="s">
        <v>237</v>
      </c>
      <c r="T14" s="24" t="s">
        <v>238</v>
      </c>
    </row>
    <row r="15" spans="2:20" x14ac:dyDescent="0.25">
      <c r="F15" s="271"/>
      <c r="G15" s="33"/>
      <c r="H15" s="26"/>
    </row>
    <row r="16" spans="2:20" x14ac:dyDescent="0.25">
      <c r="F16" s="271"/>
      <c r="G16" s="33"/>
      <c r="J16" s="24" t="s">
        <v>279</v>
      </c>
      <c r="K16" s="24"/>
      <c r="M16" s="24" t="s">
        <v>281</v>
      </c>
      <c r="N16" s="24"/>
      <c r="P16" s="24" t="s">
        <v>286</v>
      </c>
      <c r="Q16" s="24"/>
    </row>
    <row r="17" spans="6:17" ht="47.25" x14ac:dyDescent="0.25">
      <c r="F17" s="271"/>
      <c r="G17" s="33"/>
      <c r="J17" s="25" t="s">
        <v>239</v>
      </c>
      <c r="K17" s="24" t="s">
        <v>240</v>
      </c>
      <c r="M17" s="31" t="s">
        <v>241</v>
      </c>
      <c r="N17" s="32" t="s">
        <v>242</v>
      </c>
      <c r="O17" s="33"/>
      <c r="P17" s="31" t="s">
        <v>243</v>
      </c>
      <c r="Q17" s="32" t="s">
        <v>244</v>
      </c>
    </row>
    <row r="18" spans="6:17" ht="47.25" x14ac:dyDescent="0.25">
      <c r="F18" s="271"/>
      <c r="G18" s="33"/>
      <c r="J18" s="25" t="s">
        <v>245</v>
      </c>
      <c r="K18" s="24" t="s">
        <v>246</v>
      </c>
      <c r="M18" s="31" t="s">
        <v>247</v>
      </c>
      <c r="N18" s="32" t="s">
        <v>248</v>
      </c>
      <c r="O18" s="33"/>
      <c r="P18" s="33"/>
      <c r="Q18" s="33"/>
    </row>
    <row r="19" spans="6:17" ht="47.25" x14ac:dyDescent="0.25">
      <c r="F19" s="271"/>
      <c r="G19" s="33"/>
      <c r="J19" s="25" t="s">
        <v>249</v>
      </c>
      <c r="K19" s="24" t="s">
        <v>250</v>
      </c>
    </row>
    <row r="20" spans="6:17" x14ac:dyDescent="0.25">
      <c r="F20" s="271"/>
      <c r="G20" s="33"/>
    </row>
    <row r="21" spans="6:17" x14ac:dyDescent="0.25">
      <c r="F21" s="271"/>
      <c r="G21" s="33"/>
      <c r="J21" s="24" t="s">
        <v>278</v>
      </c>
      <c r="K21" s="24"/>
      <c r="M21" s="24" t="s">
        <v>277</v>
      </c>
      <c r="N21" s="24"/>
      <c r="P21" s="24" t="s">
        <v>276</v>
      </c>
      <c r="Q21" s="24"/>
    </row>
    <row r="22" spans="6:17" ht="110.25" x14ac:dyDescent="0.25">
      <c r="J22" s="27" t="s">
        <v>251</v>
      </c>
      <c r="K22" s="28" t="s">
        <v>252</v>
      </c>
      <c r="L22" s="29"/>
      <c r="M22" s="31" t="s">
        <v>253</v>
      </c>
      <c r="N22" s="32" t="s">
        <v>254</v>
      </c>
      <c r="O22" s="33"/>
      <c r="P22" s="31" t="s">
        <v>255</v>
      </c>
      <c r="Q22" s="32" t="s">
        <v>256</v>
      </c>
    </row>
    <row r="25" spans="6:17" x14ac:dyDescent="0.25">
      <c r="J25" s="25" t="s">
        <v>275</v>
      </c>
      <c r="K25" s="24"/>
    </row>
    <row r="26" spans="6:17" ht="63" x14ac:dyDescent="0.25">
      <c r="J26" s="25" t="s">
        <v>257</v>
      </c>
      <c r="K26" s="24" t="s">
        <v>258</v>
      </c>
    </row>
    <row r="27" spans="6:17" ht="78.75" x14ac:dyDescent="0.25">
      <c r="J27" s="25" t="s">
        <v>259</v>
      </c>
      <c r="K27" s="24" t="s">
        <v>260</v>
      </c>
    </row>
    <row r="28" spans="6:17" ht="78.75" x14ac:dyDescent="0.25">
      <c r="J28" s="25" t="s">
        <v>261</v>
      </c>
      <c r="K28" s="24" t="s">
        <v>262</v>
      </c>
    </row>
    <row r="29" spans="6:17" ht="63" x14ac:dyDescent="0.25">
      <c r="J29" s="25" t="s">
        <v>263</v>
      </c>
      <c r="K29" s="24" t="s">
        <v>264</v>
      </c>
    </row>
    <row r="30" spans="6:17" ht="78.75" x14ac:dyDescent="0.25">
      <c r="J30" s="25" t="s">
        <v>265</v>
      </c>
      <c r="K30" s="24" t="s">
        <v>266</v>
      </c>
    </row>
    <row r="54" spans="2:6" x14ac:dyDescent="0.25">
      <c r="B54" s="23" t="s">
        <v>299</v>
      </c>
    </row>
    <row r="56" spans="2:6" x14ac:dyDescent="0.25">
      <c r="B56" s="51" t="s">
        <v>294</v>
      </c>
      <c r="C56" s="23" t="s">
        <v>270</v>
      </c>
      <c r="D56" s="51" t="s">
        <v>295</v>
      </c>
      <c r="E56" s="23" t="s">
        <v>298</v>
      </c>
      <c r="F56" s="51" t="s">
        <v>296</v>
      </c>
    </row>
    <row r="57" spans="2:6" ht="76.5" x14ac:dyDescent="0.25">
      <c r="B57" s="272" t="s">
        <v>1317</v>
      </c>
      <c r="C57" s="43" t="s">
        <v>1434</v>
      </c>
      <c r="D57" s="49" t="s">
        <v>1321</v>
      </c>
      <c r="E57" s="24" t="s">
        <v>269</v>
      </c>
      <c r="F57" s="50" t="s">
        <v>1323</v>
      </c>
    </row>
    <row r="58" spans="2:6" ht="51" x14ac:dyDescent="0.25">
      <c r="B58" s="272" t="s">
        <v>1317</v>
      </c>
      <c r="C58" s="43" t="s">
        <v>1434</v>
      </c>
      <c r="D58" s="49" t="s">
        <v>1321</v>
      </c>
      <c r="E58" s="24" t="s">
        <v>269</v>
      </c>
      <c r="F58" s="50" t="s">
        <v>1324</v>
      </c>
    </row>
    <row r="59" spans="2:6" ht="76.5" x14ac:dyDescent="0.25">
      <c r="B59" s="272" t="s">
        <v>1317</v>
      </c>
      <c r="C59" s="43" t="s">
        <v>1434</v>
      </c>
      <c r="D59" s="49" t="s">
        <v>1321</v>
      </c>
      <c r="E59" s="24" t="s">
        <v>269</v>
      </c>
      <c r="F59" s="50" t="s">
        <v>1325</v>
      </c>
    </row>
    <row r="60" spans="2:6" ht="76.5" x14ac:dyDescent="0.25">
      <c r="B60" s="272" t="s">
        <v>1317</v>
      </c>
      <c r="C60" s="43" t="s">
        <v>1434</v>
      </c>
      <c r="D60" s="49" t="s">
        <v>1321</v>
      </c>
      <c r="E60" s="24" t="s">
        <v>269</v>
      </c>
      <c r="F60" s="50" t="s">
        <v>1326</v>
      </c>
    </row>
    <row r="61" spans="2:6" ht="63.75" x14ac:dyDescent="0.25">
      <c r="B61" s="272" t="s">
        <v>1317</v>
      </c>
      <c r="C61" s="43" t="s">
        <v>1434</v>
      </c>
      <c r="D61" s="49" t="s">
        <v>1321</v>
      </c>
      <c r="E61" s="24" t="s">
        <v>271</v>
      </c>
      <c r="F61" s="50" t="s">
        <v>1327</v>
      </c>
    </row>
    <row r="62" spans="2:6" ht="76.5" x14ac:dyDescent="0.25">
      <c r="B62" s="272" t="s">
        <v>1317</v>
      </c>
      <c r="C62" s="43" t="s">
        <v>1434</v>
      </c>
      <c r="D62" s="49" t="s">
        <v>1322</v>
      </c>
      <c r="E62" s="32" t="s">
        <v>271</v>
      </c>
      <c r="F62" s="50" t="s">
        <v>1328</v>
      </c>
    </row>
    <row r="63" spans="2:6" ht="51" x14ac:dyDescent="0.25">
      <c r="B63" s="272" t="s">
        <v>1317</v>
      </c>
      <c r="C63" s="43" t="s">
        <v>1434</v>
      </c>
      <c r="D63" s="49" t="s">
        <v>1322</v>
      </c>
      <c r="E63" s="32" t="s">
        <v>271</v>
      </c>
      <c r="F63" s="50" t="s">
        <v>1329</v>
      </c>
    </row>
    <row r="64" spans="2:6" ht="63.75" x14ac:dyDescent="0.25">
      <c r="B64" s="273" t="s">
        <v>1318</v>
      </c>
      <c r="C64" s="274" t="s">
        <v>1435</v>
      </c>
      <c r="D64" s="49" t="s">
        <v>1330</v>
      </c>
      <c r="E64" s="32" t="s">
        <v>279</v>
      </c>
      <c r="F64" s="50" t="s">
        <v>1331</v>
      </c>
    </row>
    <row r="65" spans="2:6" ht="51" x14ac:dyDescent="0.25">
      <c r="B65" s="273" t="s">
        <v>1318</v>
      </c>
      <c r="C65" s="274" t="s">
        <v>1435</v>
      </c>
      <c r="D65" s="49" t="s">
        <v>1330</v>
      </c>
      <c r="E65" s="32" t="s">
        <v>279</v>
      </c>
      <c r="F65" s="50" t="s">
        <v>1332</v>
      </c>
    </row>
    <row r="66" spans="2:6" ht="51" x14ac:dyDescent="0.25">
      <c r="B66" s="273" t="s">
        <v>1318</v>
      </c>
      <c r="C66" s="274" t="s">
        <v>1435</v>
      </c>
      <c r="D66" s="49" t="s">
        <v>1333</v>
      </c>
      <c r="E66" s="32" t="s">
        <v>281</v>
      </c>
      <c r="F66" s="50" t="s">
        <v>1334</v>
      </c>
    </row>
    <row r="67" spans="2:6" ht="63.75" x14ac:dyDescent="0.25">
      <c r="B67" s="273" t="s">
        <v>1318</v>
      </c>
      <c r="C67" s="274" t="s">
        <v>1435</v>
      </c>
      <c r="D67" s="49" t="s">
        <v>1333</v>
      </c>
      <c r="E67" s="32" t="s">
        <v>281</v>
      </c>
      <c r="F67" s="50" t="s">
        <v>1335</v>
      </c>
    </row>
    <row r="68" spans="2:6" ht="51" x14ac:dyDescent="0.25">
      <c r="B68" s="273" t="s">
        <v>1318</v>
      </c>
      <c r="C68" s="274" t="s">
        <v>1435</v>
      </c>
      <c r="D68" s="49" t="s">
        <v>1333</v>
      </c>
      <c r="E68" s="32" t="s">
        <v>281</v>
      </c>
      <c r="F68" s="50" t="s">
        <v>1336</v>
      </c>
    </row>
    <row r="69" spans="2:6" ht="51" x14ac:dyDescent="0.25">
      <c r="B69" s="273" t="s">
        <v>1318</v>
      </c>
      <c r="C69" s="274" t="s">
        <v>1435</v>
      </c>
      <c r="D69" s="49" t="s">
        <v>1333</v>
      </c>
      <c r="E69" s="32" t="s">
        <v>281</v>
      </c>
      <c r="F69" s="50" t="s">
        <v>1337</v>
      </c>
    </row>
    <row r="70" spans="2:6" ht="60" customHeight="1" x14ac:dyDescent="0.25">
      <c r="B70" s="275" t="s">
        <v>1319</v>
      </c>
      <c r="C70" s="274" t="s">
        <v>1436</v>
      </c>
      <c r="D70" s="50" t="s">
        <v>1338</v>
      </c>
      <c r="E70" s="32" t="s">
        <v>278</v>
      </c>
      <c r="F70" s="50" t="s">
        <v>1339</v>
      </c>
    </row>
    <row r="71" spans="2:6" ht="60" customHeight="1" x14ac:dyDescent="0.25">
      <c r="B71" s="275" t="s">
        <v>1319</v>
      </c>
      <c r="C71" s="274" t="s">
        <v>1436</v>
      </c>
      <c r="D71" s="50" t="s">
        <v>1340</v>
      </c>
      <c r="E71" s="32" t="s">
        <v>277</v>
      </c>
      <c r="F71" s="50" t="s">
        <v>1438</v>
      </c>
    </row>
    <row r="72" spans="2:6" ht="60" customHeight="1" x14ac:dyDescent="0.25">
      <c r="B72" s="275" t="s">
        <v>1319</v>
      </c>
      <c r="C72" s="274" t="s">
        <v>1436</v>
      </c>
      <c r="D72" s="50" t="s">
        <v>1340</v>
      </c>
      <c r="E72" s="32" t="s">
        <v>277</v>
      </c>
      <c r="F72" s="50" t="s">
        <v>1341</v>
      </c>
    </row>
    <row r="73" spans="2:6" ht="60" customHeight="1" x14ac:dyDescent="0.25">
      <c r="B73" s="275" t="s">
        <v>1319</v>
      </c>
      <c r="C73" s="274" t="s">
        <v>1436</v>
      </c>
      <c r="D73" s="50" t="s">
        <v>1340</v>
      </c>
      <c r="E73" s="32" t="s">
        <v>277</v>
      </c>
      <c r="F73" s="50" t="s">
        <v>1342</v>
      </c>
    </row>
    <row r="74" spans="2:6" ht="63.75" x14ac:dyDescent="0.25">
      <c r="B74" s="276" t="s">
        <v>1320</v>
      </c>
      <c r="C74" s="274" t="s">
        <v>1437</v>
      </c>
      <c r="D74" s="49" t="s">
        <v>1343</v>
      </c>
      <c r="E74" s="32" t="s">
        <v>275</v>
      </c>
      <c r="F74" s="50" t="s">
        <v>1344</v>
      </c>
    </row>
    <row r="75" spans="2:6" ht="51" x14ac:dyDescent="0.25">
      <c r="B75" s="276" t="s">
        <v>1320</v>
      </c>
      <c r="C75" s="274" t="s">
        <v>1437</v>
      </c>
      <c r="D75" s="49" t="s">
        <v>297</v>
      </c>
      <c r="E75" s="32" t="s">
        <v>275</v>
      </c>
      <c r="F75" s="50" t="s">
        <v>1345</v>
      </c>
    </row>
    <row r="76" spans="2:6" ht="51" x14ac:dyDescent="0.25">
      <c r="B76" s="276" t="s">
        <v>1320</v>
      </c>
      <c r="C76" s="274" t="s">
        <v>1437</v>
      </c>
      <c r="D76" s="49" t="s">
        <v>297</v>
      </c>
      <c r="E76" s="32" t="s">
        <v>275</v>
      </c>
      <c r="F76" s="50" t="s">
        <v>1346</v>
      </c>
    </row>
    <row r="87" spans="4:5" x14ac:dyDescent="0.25">
      <c r="D87"/>
      <c r="E87"/>
    </row>
    <row r="88" spans="4:5" x14ac:dyDescent="0.25">
      <c r="D88"/>
      <c r="E88"/>
    </row>
    <row r="89" spans="4:5" x14ac:dyDescent="0.25">
      <c r="D89"/>
      <c r="E89"/>
    </row>
    <row r="90" spans="4:5" x14ac:dyDescent="0.25">
      <c r="D90"/>
      <c r="E90"/>
    </row>
    <row r="91" spans="4:5" x14ac:dyDescent="0.25">
      <c r="D91"/>
      <c r="E91"/>
    </row>
    <row r="92" spans="4:5" x14ac:dyDescent="0.25">
      <c r="D92"/>
      <c r="E92"/>
    </row>
    <row r="93" spans="4:5" x14ac:dyDescent="0.25">
      <c r="D93"/>
      <c r="E93"/>
    </row>
    <row r="94" spans="4:5" x14ac:dyDescent="0.25">
      <c r="D94"/>
      <c r="E94"/>
    </row>
    <row r="95" spans="4:5" x14ac:dyDescent="0.25">
      <c r="D95"/>
      <c r="E95"/>
    </row>
    <row r="96" spans="4:5" x14ac:dyDescent="0.25">
      <c r="D96"/>
      <c r="E96"/>
    </row>
    <row r="97" spans="2:5" x14ac:dyDescent="0.25">
      <c r="D97"/>
      <c r="E97"/>
    </row>
    <row r="98" spans="2:5" x14ac:dyDescent="0.25">
      <c r="D98"/>
      <c r="E98"/>
    </row>
    <row r="99" spans="2:5" x14ac:dyDescent="0.25">
      <c r="D99"/>
      <c r="E99"/>
    </row>
    <row r="100" spans="2:5" x14ac:dyDescent="0.25">
      <c r="D100"/>
      <c r="E100"/>
    </row>
    <row r="101" spans="2:5" x14ac:dyDescent="0.25">
      <c r="D101"/>
      <c r="E101"/>
    </row>
    <row r="102" spans="2:5" x14ac:dyDescent="0.25">
      <c r="D102"/>
      <c r="E102"/>
    </row>
    <row r="103" spans="2:5" x14ac:dyDescent="0.25">
      <c r="D103"/>
      <c r="E103"/>
    </row>
    <row r="104" spans="2:5" x14ac:dyDescent="0.25">
      <c r="D104"/>
      <c r="E104"/>
    </row>
    <row r="105" spans="2:5" x14ac:dyDescent="0.25">
      <c r="B105"/>
    </row>
    <row r="106" spans="2:5" x14ac:dyDescent="0.25">
      <c r="B106"/>
    </row>
    <row r="107" spans="2:5" x14ac:dyDescent="0.25">
      <c r="B107"/>
    </row>
    <row r="108" spans="2:5" x14ac:dyDescent="0.25">
      <c r="B108"/>
    </row>
    <row r="109" spans="2:5" x14ac:dyDescent="0.25">
      <c r="B109"/>
    </row>
    <row r="110" spans="2:5" x14ac:dyDescent="0.25">
      <c r="B110"/>
    </row>
    <row r="111" spans="2:5" x14ac:dyDescent="0.25">
      <c r="B111"/>
    </row>
    <row r="112" spans="2:5" x14ac:dyDescent="0.25">
      <c r="B112"/>
    </row>
    <row r="113" spans="2:8" x14ac:dyDescent="0.25">
      <c r="B113"/>
    </row>
    <row r="114" spans="2:8" x14ac:dyDescent="0.25">
      <c r="B114"/>
    </row>
    <row r="115" spans="2:8" x14ac:dyDescent="0.25">
      <c r="B115"/>
    </row>
    <row r="116" spans="2:8" x14ac:dyDescent="0.25">
      <c r="B116"/>
    </row>
    <row r="117" spans="2:8" x14ac:dyDescent="0.25">
      <c r="B117"/>
      <c r="D117" s="48" t="s">
        <v>295</v>
      </c>
      <c r="E117" s="24" t="s">
        <v>298</v>
      </c>
    </row>
    <row r="118" spans="2:8" x14ac:dyDescent="0.25">
      <c r="B118"/>
      <c r="D118" s="7" t="s">
        <v>1347</v>
      </c>
      <c r="E118" s="7" t="s">
        <v>269</v>
      </c>
    </row>
    <row r="119" spans="2:8" x14ac:dyDescent="0.25">
      <c r="B119"/>
      <c r="D119" s="7" t="s">
        <v>1348</v>
      </c>
      <c r="E119" s="7" t="s">
        <v>271</v>
      </c>
    </row>
    <row r="120" spans="2:8" x14ac:dyDescent="0.25">
      <c r="B120"/>
      <c r="D120" s="7" t="s">
        <v>1349</v>
      </c>
      <c r="E120" s="7" t="s">
        <v>279</v>
      </c>
    </row>
    <row r="121" spans="2:8" x14ac:dyDescent="0.25">
      <c r="B121"/>
      <c r="D121" s="7" t="s">
        <v>1350</v>
      </c>
      <c r="E121" s="7" t="s">
        <v>281</v>
      </c>
    </row>
    <row r="122" spans="2:8" x14ac:dyDescent="0.25">
      <c r="B122"/>
      <c r="D122" s="7" t="s">
        <v>1441</v>
      </c>
      <c r="E122" s="7" t="s">
        <v>278</v>
      </c>
    </row>
    <row r="123" spans="2:8" x14ac:dyDescent="0.25">
      <c r="B123"/>
      <c r="D123" s="7" t="s">
        <v>1351</v>
      </c>
      <c r="E123" s="7" t="s">
        <v>277</v>
      </c>
    </row>
    <row r="124" spans="2:8" x14ac:dyDescent="0.25">
      <c r="B124"/>
      <c r="D124" s="7" t="s">
        <v>1432</v>
      </c>
      <c r="E124" s="7" t="s">
        <v>275</v>
      </c>
      <c r="H124" s="7" t="s">
        <v>1440</v>
      </c>
    </row>
    <row r="127" spans="2:8" x14ac:dyDescent="0.25">
      <c r="D127" s="26"/>
    </row>
    <row r="130" spans="3:4" ht="16.5" thickBot="1" x14ac:dyDescent="0.3">
      <c r="D130" s="51" t="s">
        <v>296</v>
      </c>
    </row>
    <row r="131" spans="3:4" x14ac:dyDescent="0.25">
      <c r="C131" s="8" t="s">
        <v>269</v>
      </c>
      <c r="D131" s="16" t="s">
        <v>1323</v>
      </c>
    </row>
    <row r="132" spans="3:4" x14ac:dyDescent="0.25">
      <c r="C132" s="8"/>
      <c r="D132" s="17" t="s">
        <v>1324</v>
      </c>
    </row>
    <row r="133" spans="3:4" x14ac:dyDescent="0.25">
      <c r="C133" s="8"/>
      <c r="D133" s="17" t="s">
        <v>1325</v>
      </c>
    </row>
    <row r="134" spans="3:4" x14ac:dyDescent="0.25">
      <c r="C134" s="8"/>
      <c r="D134" s="17" t="s">
        <v>1326</v>
      </c>
    </row>
    <row r="135" spans="3:4" x14ac:dyDescent="0.25">
      <c r="C135" s="52"/>
      <c r="D135" s="17" t="s">
        <v>1327</v>
      </c>
    </row>
    <row r="136" spans="3:4" x14ac:dyDescent="0.25">
      <c r="C136" s="8" t="s">
        <v>271</v>
      </c>
      <c r="D136" s="17" t="s">
        <v>1328</v>
      </c>
    </row>
    <row r="137" spans="3:4" x14ac:dyDescent="0.25">
      <c r="C137" s="52"/>
      <c r="D137" s="17" t="s">
        <v>1329</v>
      </c>
    </row>
    <row r="138" spans="3:4" x14ac:dyDescent="0.25">
      <c r="C138" s="8" t="s">
        <v>279</v>
      </c>
      <c r="D138" s="17" t="s">
        <v>1331</v>
      </c>
    </row>
    <row r="139" spans="3:4" x14ac:dyDescent="0.25">
      <c r="C139" s="8"/>
      <c r="D139" s="17" t="s">
        <v>1332</v>
      </c>
    </row>
    <row r="140" spans="3:4" x14ac:dyDescent="0.25">
      <c r="C140" s="8" t="s">
        <v>281</v>
      </c>
      <c r="D140" s="17" t="s">
        <v>1334</v>
      </c>
    </row>
    <row r="141" spans="3:4" x14ac:dyDescent="0.25">
      <c r="C141" s="8"/>
      <c r="D141" s="17" t="s">
        <v>1335</v>
      </c>
    </row>
    <row r="142" spans="3:4" x14ac:dyDescent="0.25">
      <c r="C142" s="8"/>
      <c r="D142" s="17" t="s">
        <v>1336</v>
      </c>
    </row>
    <row r="143" spans="3:4" x14ac:dyDescent="0.25">
      <c r="C143" s="52"/>
      <c r="D143" s="17" t="s">
        <v>1337</v>
      </c>
    </row>
    <row r="144" spans="3:4" x14ac:dyDescent="0.25">
      <c r="C144" s="52" t="s">
        <v>278</v>
      </c>
      <c r="D144" s="17" t="s">
        <v>1339</v>
      </c>
    </row>
    <row r="145" spans="3:4" x14ac:dyDescent="0.25">
      <c r="C145" s="52" t="s">
        <v>277</v>
      </c>
      <c r="D145" s="17" t="s">
        <v>1439</v>
      </c>
    </row>
    <row r="146" spans="3:4" x14ac:dyDescent="0.25">
      <c r="C146" s="52"/>
      <c r="D146" s="17" t="s">
        <v>1341</v>
      </c>
    </row>
    <row r="147" spans="3:4" x14ac:dyDescent="0.25">
      <c r="C147" s="52"/>
      <c r="D147" s="17" t="s">
        <v>1342</v>
      </c>
    </row>
    <row r="148" spans="3:4" x14ac:dyDescent="0.25">
      <c r="C148" s="8" t="s">
        <v>275</v>
      </c>
      <c r="D148" s="17" t="s">
        <v>1344</v>
      </c>
    </row>
    <row r="149" spans="3:4" x14ac:dyDescent="0.25">
      <c r="C149" s="8"/>
      <c r="D149" s="17" t="s">
        <v>1345</v>
      </c>
    </row>
    <row r="150" spans="3:4" x14ac:dyDescent="0.25">
      <c r="C150" s="52"/>
      <c r="D150" s="17" t="s">
        <v>1346</v>
      </c>
    </row>
  </sheetData>
  <phoneticPr fontId="4" type="noConversion"/>
  <pageMargins left="0.75" right="0.75" top="1" bottom="1" header="0.5" footer="0.5"/>
  <pageSetup paperSize="9"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2:M206"/>
  <sheetViews>
    <sheetView topLeftCell="A2" zoomScaleNormal="100" workbookViewId="0">
      <selection activeCell="C3" sqref="C3"/>
    </sheetView>
  </sheetViews>
  <sheetFormatPr baseColWidth="10" defaultColWidth="9.140625" defaultRowHeight="15" x14ac:dyDescent="0.25"/>
  <cols>
    <col min="1" max="1" width="9.140625" customWidth="1"/>
    <col min="2" max="2" width="31.85546875" customWidth="1"/>
    <col min="3" max="3" width="31" customWidth="1"/>
    <col min="4" max="4" width="54.42578125" customWidth="1"/>
    <col min="5" max="5" width="52.42578125" customWidth="1"/>
    <col min="6" max="6" width="7" bestFit="1" customWidth="1"/>
    <col min="7" max="7" width="71" bestFit="1" customWidth="1"/>
    <col min="8" max="8" width="23" customWidth="1"/>
    <col min="9" max="10" width="9.140625" customWidth="1"/>
    <col min="11" max="11" width="26.42578125" customWidth="1"/>
    <col min="12" max="14" width="9.140625" customWidth="1"/>
    <col min="15" max="15" width="22" bestFit="1" customWidth="1"/>
  </cols>
  <sheetData>
    <row r="2" spans="1:8" ht="15.75" thickBot="1" x14ac:dyDescent="0.3">
      <c r="B2" s="44" t="s">
        <v>292</v>
      </c>
      <c r="C2" t="s">
        <v>293</v>
      </c>
    </row>
    <row r="3" spans="1:8" x14ac:dyDescent="0.25">
      <c r="B3" s="45">
        <v>2021</v>
      </c>
      <c r="C3" s="45"/>
    </row>
    <row r="4" spans="1:8" x14ac:dyDescent="0.25">
      <c r="B4" s="46">
        <v>2022</v>
      </c>
      <c r="C4" s="46"/>
    </row>
    <row r="5" spans="1:8" x14ac:dyDescent="0.25">
      <c r="B5" s="46">
        <v>2023</v>
      </c>
      <c r="C5" s="46"/>
    </row>
    <row r="6" spans="1:8" ht="15.75" thickBot="1" x14ac:dyDescent="0.3">
      <c r="A6" t="s">
        <v>150</v>
      </c>
      <c r="B6" s="47">
        <v>2024</v>
      </c>
      <c r="C6" s="47"/>
    </row>
    <row r="9" spans="1:8" ht="15.75" thickBot="1" x14ac:dyDescent="0.3">
      <c r="B9" s="8" t="s">
        <v>86</v>
      </c>
      <c r="G9" s="8"/>
    </row>
    <row r="10" spans="1:8" ht="15.75" thickBot="1" x14ac:dyDescent="0.3">
      <c r="B10" s="16" t="s">
        <v>1190</v>
      </c>
      <c r="C10" t="s">
        <v>138</v>
      </c>
      <c r="D10" s="8" t="s">
        <v>929</v>
      </c>
      <c r="G10" t="s">
        <v>948</v>
      </c>
    </row>
    <row r="11" spans="1:8" x14ac:dyDescent="0.25">
      <c r="B11" s="17" t="s">
        <v>77</v>
      </c>
      <c r="C11" t="s">
        <v>154</v>
      </c>
      <c r="D11" s="16" t="s">
        <v>74</v>
      </c>
      <c r="G11" s="220" t="s">
        <v>935</v>
      </c>
      <c r="H11" s="8" t="s">
        <v>949</v>
      </c>
    </row>
    <row r="12" spans="1:8" x14ac:dyDescent="0.25">
      <c r="B12" s="17" t="s">
        <v>78</v>
      </c>
      <c r="C12" t="s">
        <v>154</v>
      </c>
      <c r="D12" s="17" t="s">
        <v>72</v>
      </c>
      <c r="G12" s="220" t="s">
        <v>930</v>
      </c>
      <c r="H12" s="8" t="s">
        <v>949</v>
      </c>
    </row>
    <row r="13" spans="1:8" x14ac:dyDescent="0.25">
      <c r="B13" s="17" t="s">
        <v>79</v>
      </c>
      <c r="C13" t="s">
        <v>154</v>
      </c>
      <c r="D13" s="17" t="s">
        <v>73</v>
      </c>
      <c r="G13" s="220" t="s">
        <v>932</v>
      </c>
      <c r="H13" s="217" t="s">
        <v>934</v>
      </c>
    </row>
    <row r="14" spans="1:8" x14ac:dyDescent="0.25">
      <c r="B14" s="17" t="s">
        <v>80</v>
      </c>
      <c r="C14" t="s">
        <v>154</v>
      </c>
      <c r="D14" s="17" t="s">
        <v>76</v>
      </c>
      <c r="G14" s="220" t="s">
        <v>933</v>
      </c>
      <c r="H14" s="217" t="s">
        <v>934</v>
      </c>
    </row>
    <row r="15" spans="1:8" x14ac:dyDescent="0.25">
      <c r="B15" s="17" t="s">
        <v>81</v>
      </c>
      <c r="C15" t="s">
        <v>154</v>
      </c>
      <c r="D15" s="17" t="s">
        <v>71</v>
      </c>
    </row>
    <row r="16" spans="1:8" x14ac:dyDescent="0.25">
      <c r="B16" s="17" t="s">
        <v>82</v>
      </c>
      <c r="C16" t="s">
        <v>154</v>
      </c>
      <c r="D16" s="17" t="s">
        <v>75</v>
      </c>
    </row>
    <row r="17" spans="1:8" x14ac:dyDescent="0.25">
      <c r="B17" s="17" t="s">
        <v>83</v>
      </c>
      <c r="C17" t="s">
        <v>154</v>
      </c>
    </row>
    <row r="18" spans="1:8" x14ac:dyDescent="0.25">
      <c r="B18" s="17" t="s">
        <v>84</v>
      </c>
      <c r="C18" t="s">
        <v>154</v>
      </c>
      <c r="G18" s="219" t="s">
        <v>931</v>
      </c>
      <c r="H18" s="8" t="s">
        <v>946</v>
      </c>
    </row>
    <row r="19" spans="1:8" ht="15.75" thickBot="1" x14ac:dyDescent="0.3">
      <c r="B19" s="18" t="s">
        <v>85</v>
      </c>
      <c r="C19" t="s">
        <v>154</v>
      </c>
      <c r="G19" t="s">
        <v>937</v>
      </c>
      <c r="H19" t="s">
        <v>936</v>
      </c>
    </row>
    <row r="20" spans="1:8" x14ac:dyDescent="0.25">
      <c r="G20" t="s">
        <v>22</v>
      </c>
      <c r="H20" t="s">
        <v>602</v>
      </c>
    </row>
    <row r="21" spans="1:8" x14ac:dyDescent="0.25">
      <c r="A21" t="s">
        <v>150</v>
      </c>
      <c r="B21" s="8"/>
      <c r="C21" s="8"/>
      <c r="G21" t="s">
        <v>939</v>
      </c>
      <c r="H21" t="s">
        <v>938</v>
      </c>
    </row>
    <row r="22" spans="1:8" ht="15.75" thickBot="1" x14ac:dyDescent="0.3">
      <c r="B22" s="8" t="s">
        <v>138</v>
      </c>
      <c r="C22" s="8" t="s">
        <v>149</v>
      </c>
      <c r="G22" t="s">
        <v>23</v>
      </c>
      <c r="H22" t="s">
        <v>548</v>
      </c>
    </row>
    <row r="23" spans="1:8" x14ac:dyDescent="0.25">
      <c r="B23" s="9" t="s">
        <v>1191</v>
      </c>
      <c r="C23" s="10" t="s">
        <v>143</v>
      </c>
      <c r="D23" t="s">
        <v>1197</v>
      </c>
      <c r="G23" t="s">
        <v>940</v>
      </c>
      <c r="H23" t="s">
        <v>544</v>
      </c>
    </row>
    <row r="24" spans="1:8" x14ac:dyDescent="0.25">
      <c r="B24" s="11" t="s">
        <v>1192</v>
      </c>
      <c r="C24" s="12" t="s">
        <v>144</v>
      </c>
      <c r="D24" t="s">
        <v>1196</v>
      </c>
      <c r="G24" t="s">
        <v>941</v>
      </c>
      <c r="H24" t="s">
        <v>550</v>
      </c>
    </row>
    <row r="25" spans="1:8" x14ac:dyDescent="0.25">
      <c r="B25" s="11" t="s">
        <v>87</v>
      </c>
      <c r="C25" s="12" t="s">
        <v>145</v>
      </c>
      <c r="D25" t="s">
        <v>1195</v>
      </c>
    </row>
    <row r="26" spans="1:8" x14ac:dyDescent="0.25">
      <c r="B26" s="11" t="s">
        <v>152</v>
      </c>
      <c r="C26" s="12" t="s">
        <v>187</v>
      </c>
      <c r="D26" t="s">
        <v>1194</v>
      </c>
      <c r="G26" s="218" t="s">
        <v>934</v>
      </c>
      <c r="H26" s="8" t="s">
        <v>947</v>
      </c>
    </row>
    <row r="27" spans="1:8" ht="15.75" thickBot="1" x14ac:dyDescent="0.3">
      <c r="B27" s="13" t="s">
        <v>133</v>
      </c>
      <c r="C27" s="14" t="s">
        <v>146</v>
      </c>
      <c r="D27" t="s">
        <v>1193</v>
      </c>
      <c r="G27" t="s">
        <v>943</v>
      </c>
      <c r="H27" t="s">
        <v>942</v>
      </c>
    </row>
    <row r="28" spans="1:8" ht="15.75" thickBot="1" x14ac:dyDescent="0.3">
      <c r="B28" s="13"/>
      <c r="C28" s="14"/>
      <c r="G28" t="s">
        <v>944</v>
      </c>
      <c r="H28" t="s">
        <v>532</v>
      </c>
    </row>
    <row r="29" spans="1:8" x14ac:dyDescent="0.25">
      <c r="G29" t="s">
        <v>24</v>
      </c>
      <c r="H29" t="s">
        <v>536</v>
      </c>
    </row>
    <row r="30" spans="1:8" x14ac:dyDescent="0.25">
      <c r="G30" t="s">
        <v>945</v>
      </c>
      <c r="H30" t="s">
        <v>528</v>
      </c>
    </row>
    <row r="31" spans="1:8" ht="15.75" thickBot="1" x14ac:dyDescent="0.3">
      <c r="B31" s="8" t="s">
        <v>147</v>
      </c>
      <c r="C31" s="8" t="s">
        <v>148</v>
      </c>
      <c r="D31" s="8" t="s">
        <v>15</v>
      </c>
    </row>
    <row r="32" spans="1:8" x14ac:dyDescent="0.25">
      <c r="B32" s="9" t="s">
        <v>140</v>
      </c>
      <c r="C32" s="19" t="s">
        <v>128</v>
      </c>
      <c r="D32" s="20" t="s">
        <v>129</v>
      </c>
      <c r="G32" s="8" t="s">
        <v>949</v>
      </c>
      <c r="H32" s="8" t="s">
        <v>947</v>
      </c>
    </row>
    <row r="33" spans="2:8" ht="15.75" thickBot="1" x14ac:dyDescent="0.3">
      <c r="B33" s="13"/>
      <c r="C33" s="22"/>
      <c r="D33" s="14" t="s">
        <v>1190</v>
      </c>
      <c r="G33" s="221" t="s">
        <v>342</v>
      </c>
      <c r="H33" t="s">
        <v>345</v>
      </c>
    </row>
    <row r="34" spans="2:8" x14ac:dyDescent="0.25">
      <c r="G34" s="221" t="s">
        <v>41</v>
      </c>
      <c r="H34" t="s">
        <v>362</v>
      </c>
    </row>
    <row r="35" spans="2:8" ht="15.75" thickBot="1" x14ac:dyDescent="0.3">
      <c r="D35" s="265" t="s">
        <v>87</v>
      </c>
      <c r="E35" s="265" t="s">
        <v>1191</v>
      </c>
      <c r="G35" s="221" t="s">
        <v>450</v>
      </c>
      <c r="H35" t="s">
        <v>453</v>
      </c>
    </row>
    <row r="36" spans="2:8" x14ac:dyDescent="0.25">
      <c r="B36" s="9" t="s">
        <v>141</v>
      </c>
      <c r="C36" s="19" t="s">
        <v>88</v>
      </c>
      <c r="D36" s="20" t="s">
        <v>1352</v>
      </c>
      <c r="E36" t="s">
        <v>1313</v>
      </c>
      <c r="G36" s="221" t="s">
        <v>49</v>
      </c>
      <c r="H36" t="s">
        <v>460</v>
      </c>
    </row>
    <row r="37" spans="2:8" x14ac:dyDescent="0.25">
      <c r="B37" s="11" t="s">
        <v>141</v>
      </c>
      <c r="C37" s="6" t="s">
        <v>89</v>
      </c>
      <c r="D37" s="21" t="s">
        <v>1353</v>
      </c>
      <c r="E37" t="s">
        <v>1313</v>
      </c>
      <c r="G37" s="221" t="s">
        <v>950</v>
      </c>
      <c r="H37" t="s">
        <v>1120</v>
      </c>
    </row>
    <row r="38" spans="2:8" x14ac:dyDescent="0.25">
      <c r="B38" s="11" t="s">
        <v>141</v>
      </c>
      <c r="C38" s="6" t="s">
        <v>91</v>
      </c>
      <c r="D38" s="21" t="s">
        <v>1354</v>
      </c>
      <c r="E38" t="s">
        <v>1313</v>
      </c>
      <c r="G38" s="221" t="s">
        <v>568</v>
      </c>
      <c r="H38" t="s">
        <v>571</v>
      </c>
    </row>
    <row r="39" spans="2:8" x14ac:dyDescent="0.25">
      <c r="B39" s="11" t="s">
        <v>141</v>
      </c>
      <c r="C39" s="6" t="s">
        <v>92</v>
      </c>
      <c r="D39" s="21" t="s">
        <v>1355</v>
      </c>
      <c r="E39" t="s">
        <v>1315</v>
      </c>
      <c r="G39" s="221" t="s">
        <v>40</v>
      </c>
      <c r="H39" t="s">
        <v>577</v>
      </c>
    </row>
    <row r="40" spans="2:8" x14ac:dyDescent="0.25">
      <c r="B40" s="11" t="s">
        <v>141</v>
      </c>
      <c r="C40" s="6" t="s">
        <v>94</v>
      </c>
      <c r="D40" s="21" t="s">
        <v>1356</v>
      </c>
      <c r="E40" t="s">
        <v>1315</v>
      </c>
      <c r="G40" s="221" t="s">
        <v>46</v>
      </c>
      <c r="H40" t="s">
        <v>605</v>
      </c>
    </row>
    <row r="41" spans="2:8" x14ac:dyDescent="0.25">
      <c r="B41" s="11" t="s">
        <v>141</v>
      </c>
      <c r="C41" s="6" t="s">
        <v>96</v>
      </c>
      <c r="D41" s="21" t="s">
        <v>1357</v>
      </c>
      <c r="E41" t="s">
        <v>1358</v>
      </c>
      <c r="G41" s="221" t="s">
        <v>728</v>
      </c>
      <c r="H41" t="s">
        <v>731</v>
      </c>
    </row>
    <row r="42" spans="2:8" x14ac:dyDescent="0.25">
      <c r="B42" s="11" t="s">
        <v>141</v>
      </c>
      <c r="C42" s="6" t="s">
        <v>97</v>
      </c>
      <c r="D42" s="21" t="s">
        <v>1359</v>
      </c>
      <c r="E42" t="s">
        <v>1314</v>
      </c>
    </row>
    <row r="43" spans="2:8" x14ac:dyDescent="0.25">
      <c r="B43" s="11" t="s">
        <v>141</v>
      </c>
      <c r="C43" s="6" t="s">
        <v>99</v>
      </c>
      <c r="D43" s="21" t="s">
        <v>1361</v>
      </c>
      <c r="E43" t="s">
        <v>1314</v>
      </c>
      <c r="G43" t="s">
        <v>42</v>
      </c>
      <c r="H43" s="215" t="s">
        <v>1120</v>
      </c>
    </row>
    <row r="44" spans="2:8" x14ac:dyDescent="0.25">
      <c r="B44" s="11" t="s">
        <v>141</v>
      </c>
      <c r="C44" s="6" t="s">
        <v>100</v>
      </c>
      <c r="D44" s="21" t="s">
        <v>1360</v>
      </c>
      <c r="E44" t="s">
        <v>1314</v>
      </c>
      <c r="G44" t="s">
        <v>43</v>
      </c>
      <c r="H44" s="215" t="s">
        <v>1184</v>
      </c>
    </row>
    <row r="45" spans="2:8" x14ac:dyDescent="0.25">
      <c r="B45" s="11" t="s">
        <v>141</v>
      </c>
      <c r="C45" s="6" t="s">
        <v>101</v>
      </c>
      <c r="D45" s="21" t="s">
        <v>1362</v>
      </c>
      <c r="E45" t="s">
        <v>1314</v>
      </c>
      <c r="G45" t="s">
        <v>44</v>
      </c>
      <c r="H45" s="215" t="s">
        <v>1185</v>
      </c>
    </row>
    <row r="46" spans="2:8" x14ac:dyDescent="0.25">
      <c r="B46" s="11" t="s">
        <v>141</v>
      </c>
      <c r="C46" s="6" t="s">
        <v>102</v>
      </c>
      <c r="D46" s="21" t="s">
        <v>1363</v>
      </c>
      <c r="E46" t="s">
        <v>1314</v>
      </c>
    </row>
    <row r="47" spans="2:8" x14ac:dyDescent="0.25">
      <c r="B47" s="11" t="s">
        <v>141</v>
      </c>
      <c r="C47" s="6" t="s">
        <v>104</v>
      </c>
      <c r="D47" s="21" t="s">
        <v>1364</v>
      </c>
      <c r="E47" t="s">
        <v>1314</v>
      </c>
    </row>
    <row r="48" spans="2:8" x14ac:dyDescent="0.25">
      <c r="B48" s="11" t="s">
        <v>141</v>
      </c>
      <c r="C48" s="6" t="s">
        <v>105</v>
      </c>
      <c r="D48" s="21" t="s">
        <v>1365</v>
      </c>
      <c r="E48" t="s">
        <v>1365</v>
      </c>
    </row>
    <row r="49" spans="2:5" x14ac:dyDescent="0.25">
      <c r="B49" s="11" t="s">
        <v>141</v>
      </c>
      <c r="C49" s="6" t="s">
        <v>106</v>
      </c>
      <c r="D49" s="21" t="s">
        <v>1366</v>
      </c>
      <c r="E49" t="s">
        <v>1308</v>
      </c>
    </row>
    <row r="50" spans="2:5" x14ac:dyDescent="0.25">
      <c r="B50" s="11" t="s">
        <v>141</v>
      </c>
      <c r="C50" s="6" t="s">
        <v>107</v>
      </c>
      <c r="D50" s="21" t="s">
        <v>1368</v>
      </c>
      <c r="E50" t="s">
        <v>1308</v>
      </c>
    </row>
    <row r="51" spans="2:5" x14ac:dyDescent="0.25">
      <c r="B51" s="11" t="s">
        <v>141</v>
      </c>
      <c r="C51" s="6" t="s">
        <v>108</v>
      </c>
      <c r="D51" s="21" t="s">
        <v>1367</v>
      </c>
      <c r="E51" t="s">
        <v>1308</v>
      </c>
    </row>
    <row r="52" spans="2:5" x14ac:dyDescent="0.25">
      <c r="B52" s="11" t="s">
        <v>141</v>
      </c>
      <c r="C52" s="6" t="s">
        <v>109</v>
      </c>
      <c r="D52" s="21" t="s">
        <v>1369</v>
      </c>
      <c r="E52" t="s">
        <v>1308</v>
      </c>
    </row>
    <row r="53" spans="2:5" x14ac:dyDescent="0.25">
      <c r="B53" s="11" t="s">
        <v>141</v>
      </c>
      <c r="C53" s="6" t="s">
        <v>111</v>
      </c>
      <c r="D53" s="21" t="s">
        <v>1370</v>
      </c>
      <c r="E53" t="s">
        <v>1308</v>
      </c>
    </row>
    <row r="54" spans="2:5" x14ac:dyDescent="0.25">
      <c r="B54" s="11" t="s">
        <v>141</v>
      </c>
      <c r="C54" s="6" t="s">
        <v>112</v>
      </c>
      <c r="D54" s="21" t="s">
        <v>1371</v>
      </c>
      <c r="E54" t="s">
        <v>1246</v>
      </c>
    </row>
    <row r="55" spans="2:5" x14ac:dyDescent="0.25">
      <c r="B55" s="11" t="s">
        <v>141</v>
      </c>
      <c r="C55" s="6" t="s">
        <v>113</v>
      </c>
      <c r="D55" s="21" t="s">
        <v>1372</v>
      </c>
      <c r="E55" t="s">
        <v>1246</v>
      </c>
    </row>
    <row r="56" spans="2:5" x14ac:dyDescent="0.25">
      <c r="B56" s="11" t="s">
        <v>141</v>
      </c>
      <c r="C56" s="6" t="s">
        <v>115</v>
      </c>
      <c r="D56" s="21" t="s">
        <v>1373</v>
      </c>
      <c r="E56" t="s">
        <v>1246</v>
      </c>
    </row>
    <row r="57" spans="2:5" x14ac:dyDescent="0.25">
      <c r="B57" s="11" t="s">
        <v>141</v>
      </c>
      <c r="C57" s="6" t="s">
        <v>116</v>
      </c>
      <c r="D57" s="21" t="s">
        <v>1374</v>
      </c>
      <c r="E57" t="s">
        <v>1246</v>
      </c>
    </row>
    <row r="58" spans="2:5" x14ac:dyDescent="0.25">
      <c r="B58" s="11" t="s">
        <v>141</v>
      </c>
      <c r="C58" s="6" t="s">
        <v>118</v>
      </c>
      <c r="D58" s="21" t="s">
        <v>1375</v>
      </c>
      <c r="E58" t="s">
        <v>1246</v>
      </c>
    </row>
    <row r="59" spans="2:5" x14ac:dyDescent="0.25">
      <c r="B59" s="11" t="s">
        <v>141</v>
      </c>
      <c r="C59" s="6" t="s">
        <v>119</v>
      </c>
      <c r="D59" s="21" t="s">
        <v>1376</v>
      </c>
      <c r="E59" t="s">
        <v>1246</v>
      </c>
    </row>
    <row r="60" spans="2:5" x14ac:dyDescent="0.25">
      <c r="B60" s="11" t="s">
        <v>141</v>
      </c>
      <c r="C60" s="6" t="s">
        <v>120</v>
      </c>
      <c r="D60" s="21" t="s">
        <v>1377</v>
      </c>
      <c r="E60" t="s">
        <v>1246</v>
      </c>
    </row>
    <row r="61" spans="2:5" x14ac:dyDescent="0.25">
      <c r="B61" s="11" t="s">
        <v>141</v>
      </c>
      <c r="C61" s="6" t="s">
        <v>121</v>
      </c>
      <c r="D61" s="21" t="s">
        <v>1379</v>
      </c>
      <c r="E61" t="s">
        <v>1378</v>
      </c>
    </row>
    <row r="62" spans="2:5" x14ac:dyDescent="0.25">
      <c r="B62" s="11" t="s">
        <v>141</v>
      </c>
      <c r="C62" s="6" t="s">
        <v>122</v>
      </c>
      <c r="D62" s="21" t="s">
        <v>1380</v>
      </c>
      <c r="E62" t="s">
        <v>1378</v>
      </c>
    </row>
    <row r="63" spans="2:5" x14ac:dyDescent="0.25">
      <c r="B63" s="11" t="s">
        <v>141</v>
      </c>
      <c r="C63" s="6" t="s">
        <v>123</v>
      </c>
      <c r="D63" s="21" t="s">
        <v>1381</v>
      </c>
      <c r="E63" t="s">
        <v>1378</v>
      </c>
    </row>
    <row r="64" spans="2:5" x14ac:dyDescent="0.25">
      <c r="B64" s="11" t="s">
        <v>141</v>
      </c>
      <c r="C64" s="6" t="s">
        <v>124</v>
      </c>
      <c r="D64" s="21" t="s">
        <v>1382</v>
      </c>
      <c r="E64" t="s">
        <v>1378</v>
      </c>
    </row>
    <row r="65" spans="2:5" x14ac:dyDescent="0.25">
      <c r="B65" s="11" t="s">
        <v>141</v>
      </c>
      <c r="C65" s="6" t="s">
        <v>126</v>
      </c>
      <c r="D65" s="21" t="s">
        <v>1383</v>
      </c>
      <c r="E65" t="s">
        <v>1245</v>
      </c>
    </row>
    <row r="66" spans="2:5" x14ac:dyDescent="0.25">
      <c r="B66" s="11" t="s">
        <v>141</v>
      </c>
      <c r="C66" s="6" t="s">
        <v>127</v>
      </c>
      <c r="D66" s="21" t="s">
        <v>1384</v>
      </c>
      <c r="E66" t="s">
        <v>1245</v>
      </c>
    </row>
    <row r="67" spans="2:5" ht="15.75" customHeight="1" x14ac:dyDescent="0.25">
      <c r="B67" s="11"/>
      <c r="C67" s="7"/>
      <c r="D67" s="21" t="s">
        <v>1385</v>
      </c>
      <c r="E67" t="s">
        <v>1245</v>
      </c>
    </row>
    <row r="68" spans="2:5" ht="15.75" customHeight="1" x14ac:dyDescent="0.25">
      <c r="B68" s="266"/>
      <c r="C68" s="267"/>
      <c r="D68" s="268" t="s">
        <v>1386</v>
      </c>
      <c r="E68" t="s">
        <v>1316</v>
      </c>
    </row>
    <row r="69" spans="2:5" ht="15.75" customHeight="1" x14ac:dyDescent="0.25">
      <c r="B69" s="266"/>
      <c r="C69" s="267"/>
      <c r="D69" s="268" t="s">
        <v>1387</v>
      </c>
      <c r="E69" t="s">
        <v>1316</v>
      </c>
    </row>
    <row r="70" spans="2:5" ht="15.75" customHeight="1" x14ac:dyDescent="0.25">
      <c r="B70" s="266"/>
      <c r="C70" s="267"/>
      <c r="D70" s="268" t="s">
        <v>1388</v>
      </c>
      <c r="E70" t="s">
        <v>1316</v>
      </c>
    </row>
    <row r="71" spans="2:5" ht="15.75" customHeight="1" x14ac:dyDescent="0.25">
      <c r="B71" s="266"/>
      <c r="C71" s="267"/>
      <c r="D71" s="268" t="s">
        <v>1389</v>
      </c>
      <c r="E71" t="s">
        <v>1316</v>
      </c>
    </row>
    <row r="72" spans="2:5" ht="15.75" customHeight="1" x14ac:dyDescent="0.25">
      <c r="B72" s="266"/>
      <c r="C72" s="267"/>
      <c r="D72" s="268" t="s">
        <v>1391</v>
      </c>
      <c r="E72" t="s">
        <v>1390</v>
      </c>
    </row>
    <row r="73" spans="2:5" ht="15.75" customHeight="1" x14ac:dyDescent="0.25">
      <c r="B73" s="266"/>
      <c r="C73" s="267"/>
      <c r="D73" s="268" t="s">
        <v>1392</v>
      </c>
      <c r="E73" t="s">
        <v>1390</v>
      </c>
    </row>
    <row r="74" spans="2:5" ht="15.75" customHeight="1" x14ac:dyDescent="0.25">
      <c r="B74" s="266"/>
      <c r="C74" s="267"/>
      <c r="D74" s="268" t="s">
        <v>1393</v>
      </c>
      <c r="E74" t="s">
        <v>1311</v>
      </c>
    </row>
    <row r="75" spans="2:5" ht="15.75" customHeight="1" x14ac:dyDescent="0.25">
      <c r="B75" s="266"/>
      <c r="C75" s="267"/>
      <c r="D75" s="268" t="s">
        <v>1394</v>
      </c>
      <c r="E75" t="s">
        <v>1311</v>
      </c>
    </row>
    <row r="76" spans="2:5" ht="15.75" customHeight="1" x14ac:dyDescent="0.25">
      <c r="B76" s="266"/>
      <c r="C76" s="267"/>
      <c r="D76" s="268" t="s">
        <v>1395</v>
      </c>
      <c r="E76" t="s">
        <v>1311</v>
      </c>
    </row>
    <row r="77" spans="2:5" ht="15.75" customHeight="1" x14ac:dyDescent="0.25">
      <c r="B77" s="266"/>
      <c r="C77" s="267"/>
      <c r="D77" s="268" t="s">
        <v>1397</v>
      </c>
      <c r="E77" t="s">
        <v>1396</v>
      </c>
    </row>
    <row r="78" spans="2:5" ht="15.75" customHeight="1" x14ac:dyDescent="0.25">
      <c r="B78" s="266"/>
      <c r="C78" s="267"/>
      <c r="D78" s="268" t="s">
        <v>1398</v>
      </c>
      <c r="E78" t="s">
        <v>1396</v>
      </c>
    </row>
    <row r="79" spans="2:5" ht="15.75" customHeight="1" x14ac:dyDescent="0.25">
      <c r="B79" s="266"/>
      <c r="C79" s="267"/>
      <c r="D79" s="268" t="s">
        <v>1399</v>
      </c>
      <c r="E79" t="s">
        <v>1396</v>
      </c>
    </row>
    <row r="80" spans="2:5" ht="15.75" customHeight="1" x14ac:dyDescent="0.25">
      <c r="B80" s="266"/>
      <c r="C80" s="267"/>
      <c r="D80" s="268" t="s">
        <v>1400</v>
      </c>
      <c r="E80" t="s">
        <v>1396</v>
      </c>
    </row>
    <row r="81" spans="2:5" ht="15.75" customHeight="1" x14ac:dyDescent="0.25">
      <c r="B81" s="266"/>
      <c r="C81" s="267"/>
      <c r="D81" s="268" t="s">
        <v>1402</v>
      </c>
      <c r="E81" t="s">
        <v>1401</v>
      </c>
    </row>
    <row r="82" spans="2:5" ht="15.75" customHeight="1" x14ac:dyDescent="0.25">
      <c r="B82" s="266"/>
      <c r="C82" s="267"/>
      <c r="D82" s="268" t="s">
        <v>1403</v>
      </c>
      <c r="E82" t="s">
        <v>1401</v>
      </c>
    </row>
    <row r="83" spans="2:5" ht="15.75" customHeight="1" x14ac:dyDescent="0.25">
      <c r="B83" s="266"/>
      <c r="C83" s="267"/>
      <c r="D83" s="268" t="s">
        <v>1309</v>
      </c>
      <c r="E83" t="s">
        <v>1404</v>
      </c>
    </row>
    <row r="84" spans="2:5" ht="15.75" customHeight="1" x14ac:dyDescent="0.25">
      <c r="B84" s="266"/>
      <c r="C84" s="267"/>
      <c r="D84" s="268" t="s">
        <v>1310</v>
      </c>
      <c r="E84" t="s">
        <v>1404</v>
      </c>
    </row>
    <row r="85" spans="2:5" ht="15.75" customHeight="1" x14ac:dyDescent="0.25">
      <c r="B85" s="266"/>
      <c r="C85" s="267"/>
      <c r="D85" s="268" t="s">
        <v>1312</v>
      </c>
      <c r="E85" t="s">
        <v>1404</v>
      </c>
    </row>
    <row r="86" spans="2:5" ht="15.75" customHeight="1" x14ac:dyDescent="0.25">
      <c r="B86" s="266"/>
      <c r="C86" s="267"/>
      <c r="D86" s="268" t="s">
        <v>1405</v>
      </c>
      <c r="E86" t="s">
        <v>1247</v>
      </c>
    </row>
    <row r="87" spans="2:5" ht="15.75" customHeight="1" x14ac:dyDescent="0.25">
      <c r="B87" s="266"/>
      <c r="C87" s="267"/>
      <c r="D87" s="268" t="s">
        <v>1406</v>
      </c>
      <c r="E87" t="s">
        <v>1247</v>
      </c>
    </row>
    <row r="88" spans="2:5" ht="15.75" customHeight="1" x14ac:dyDescent="0.25">
      <c r="B88" s="266"/>
      <c r="C88" s="267"/>
      <c r="D88" s="268" t="s">
        <v>1407</v>
      </c>
      <c r="E88" t="s">
        <v>1247</v>
      </c>
    </row>
    <row r="89" spans="2:5" ht="15.75" customHeight="1" x14ac:dyDescent="0.25">
      <c r="B89" s="266"/>
      <c r="C89" s="267"/>
      <c r="D89" s="268" t="s">
        <v>1408</v>
      </c>
      <c r="E89" t="s">
        <v>1247</v>
      </c>
    </row>
    <row r="90" spans="2:5" ht="15.75" customHeight="1" x14ac:dyDescent="0.25">
      <c r="B90" s="266"/>
      <c r="C90" s="267"/>
      <c r="D90" s="268" t="s">
        <v>1410</v>
      </c>
      <c r="E90" t="s">
        <v>1409</v>
      </c>
    </row>
    <row r="91" spans="2:5" ht="15.75" customHeight="1" x14ac:dyDescent="0.25">
      <c r="B91" s="266"/>
      <c r="C91" s="267"/>
      <c r="D91" s="268" t="s">
        <v>1411</v>
      </c>
      <c r="E91" t="s">
        <v>1409</v>
      </c>
    </row>
    <row r="92" spans="2:5" ht="15.75" customHeight="1" x14ac:dyDescent="0.25">
      <c r="B92" s="266"/>
      <c r="C92" s="267"/>
      <c r="D92" s="268" t="s">
        <v>1412</v>
      </c>
      <c r="E92" t="s">
        <v>1409</v>
      </c>
    </row>
    <row r="93" spans="2:5" ht="15.75" customHeight="1" x14ac:dyDescent="0.25">
      <c r="B93" s="266"/>
      <c r="C93" s="267"/>
      <c r="D93" s="268" t="s">
        <v>1413</v>
      </c>
      <c r="E93" t="s">
        <v>1409</v>
      </c>
    </row>
    <row r="94" spans="2:5" x14ac:dyDescent="0.25">
      <c r="B94" s="266"/>
      <c r="C94" s="267"/>
      <c r="D94" s="268" t="s">
        <v>1430</v>
      </c>
      <c r="E94" t="s">
        <v>1429</v>
      </c>
    </row>
    <row r="95" spans="2:5" x14ac:dyDescent="0.25">
      <c r="B95" s="266"/>
      <c r="C95" s="267"/>
      <c r="D95" s="268"/>
    </row>
    <row r="96" spans="2:5" ht="15.75" thickBot="1" x14ac:dyDescent="0.3">
      <c r="B96" s="13"/>
      <c r="C96" s="22"/>
      <c r="D96" s="14"/>
    </row>
    <row r="98" spans="2:4" ht="15.75" thickBot="1" x14ac:dyDescent="0.3"/>
    <row r="99" spans="2:4" x14ac:dyDescent="0.25">
      <c r="B99" s="9" t="s">
        <v>142</v>
      </c>
      <c r="C99" s="19" t="s">
        <v>1414</v>
      </c>
      <c r="D99" s="20" t="str">
        <f>+E36</f>
        <v>Dirección de Comunicaciones</v>
      </c>
    </row>
    <row r="100" spans="2:4" x14ac:dyDescent="0.25">
      <c r="B100" s="11" t="s">
        <v>142</v>
      </c>
      <c r="C100" s="6" t="s">
        <v>130</v>
      </c>
      <c r="D100" s="21" t="str">
        <f>+E39</f>
        <v>Dirección Jurídica</v>
      </c>
    </row>
    <row r="101" spans="2:4" x14ac:dyDescent="0.25">
      <c r="B101" s="11" t="s">
        <v>142</v>
      </c>
      <c r="C101" s="6" t="s">
        <v>134</v>
      </c>
      <c r="D101" s="21" t="str">
        <f>+E41</f>
        <v>Oficina Acceso a la Información</v>
      </c>
    </row>
    <row r="102" spans="2:4" x14ac:dyDescent="0.25">
      <c r="B102" s="11" t="s">
        <v>142</v>
      </c>
      <c r="C102" s="6" t="s">
        <v>1416</v>
      </c>
      <c r="D102" s="21" t="str">
        <f>+E42</f>
        <v>Dirección Recursos Humanos</v>
      </c>
    </row>
    <row r="103" spans="2:4" x14ac:dyDescent="0.25">
      <c r="B103" s="11" t="s">
        <v>142</v>
      </c>
      <c r="C103" s="6" t="s">
        <v>1417</v>
      </c>
      <c r="D103" s="21" t="str">
        <f>+E48</f>
        <v>Dirección de Fiscalización y Control</v>
      </c>
    </row>
    <row r="104" spans="2:4" x14ac:dyDescent="0.25">
      <c r="B104" s="11" t="s">
        <v>142</v>
      </c>
      <c r="C104" s="6" t="s">
        <v>1418</v>
      </c>
      <c r="D104" s="21" t="str">
        <f>+E49</f>
        <v>Dirección Planificación y Desarrollo</v>
      </c>
    </row>
    <row r="105" spans="2:4" x14ac:dyDescent="0.25">
      <c r="B105" s="11" t="s">
        <v>142</v>
      </c>
      <c r="C105" s="6" t="s">
        <v>1415</v>
      </c>
      <c r="D105" s="21" t="str">
        <f>+E54</f>
        <v>Dirección Administrativa</v>
      </c>
    </row>
    <row r="106" spans="2:4" x14ac:dyDescent="0.25">
      <c r="B106" s="11" t="s">
        <v>142</v>
      </c>
      <c r="C106" s="6" t="s">
        <v>1422</v>
      </c>
      <c r="D106" s="21" t="str">
        <f>+E61</f>
        <v>Dirección de Tecnologías de la Información y Comunicación</v>
      </c>
    </row>
    <row r="107" spans="2:4" x14ac:dyDescent="0.25">
      <c r="B107" s="11" t="s">
        <v>142</v>
      </c>
      <c r="C107" s="6" t="s">
        <v>1423</v>
      </c>
      <c r="D107" s="21" t="str">
        <f>+E65</f>
        <v>Dirección Financiera</v>
      </c>
    </row>
    <row r="108" spans="2:4" x14ac:dyDescent="0.25">
      <c r="B108" s="11" t="s">
        <v>142</v>
      </c>
      <c r="C108" s="6" t="s">
        <v>1419</v>
      </c>
      <c r="D108" s="21" t="str">
        <f>+E68</f>
        <v>Dirección Emergencias Médicas</v>
      </c>
    </row>
    <row r="109" spans="2:4" x14ac:dyDescent="0.25">
      <c r="B109" s="11" t="s">
        <v>142</v>
      </c>
      <c r="C109" s="6" t="s">
        <v>1420</v>
      </c>
      <c r="D109" s="21" t="str">
        <f>+E72</f>
        <v>Dirección Medicamentos e Insumos</v>
      </c>
    </row>
    <row r="110" spans="2:4" x14ac:dyDescent="0.25">
      <c r="B110" s="11" t="s">
        <v>142</v>
      </c>
      <c r="C110" s="6" t="s">
        <v>1421</v>
      </c>
      <c r="D110" s="21" t="str">
        <f>+E75</f>
        <v>Dirección Gestión de la Información</v>
      </c>
    </row>
    <row r="111" spans="2:4" x14ac:dyDescent="0.25">
      <c r="B111" s="11" t="s">
        <v>142</v>
      </c>
      <c r="C111" s="6" t="s">
        <v>1424</v>
      </c>
      <c r="D111" s="21" t="str">
        <f>+E77</f>
        <v>Dirección Gestión de Calidad en los Servicios de Salud</v>
      </c>
    </row>
    <row r="112" spans="2:4" x14ac:dyDescent="0.25">
      <c r="B112" s="11" t="s">
        <v>142</v>
      </c>
      <c r="C112" s="6" t="s">
        <v>1425</v>
      </c>
      <c r="D112" s="21" t="str">
        <f>+E81</f>
        <v xml:space="preserve">Dirección Materno, Infantil y Adolescentes </v>
      </c>
    </row>
    <row r="113" spans="2:4" x14ac:dyDescent="0.25">
      <c r="B113" s="11" t="s">
        <v>142</v>
      </c>
      <c r="C113" s="6" t="s">
        <v>1426</v>
      </c>
      <c r="D113" s="21" t="str">
        <f>+E83</f>
        <v xml:space="preserve">Dirección de Asistencia a la Red de Servicios de Salud </v>
      </c>
    </row>
    <row r="114" spans="2:4" x14ac:dyDescent="0.25">
      <c r="B114" s="11" t="s">
        <v>142</v>
      </c>
      <c r="C114" s="6" t="s">
        <v>1427</v>
      </c>
      <c r="D114" s="21" t="str">
        <f>+E86</f>
        <v>Dirección Centros Hospitalarios</v>
      </c>
    </row>
    <row r="115" spans="2:4" x14ac:dyDescent="0.25">
      <c r="B115" s="11" t="s">
        <v>142</v>
      </c>
      <c r="C115" s="6" t="s">
        <v>1428</v>
      </c>
      <c r="D115" s="21" t="str">
        <f>+E90</f>
        <v>Dirección Primer Nivel de Atención</v>
      </c>
    </row>
    <row r="116" spans="2:4" x14ac:dyDescent="0.25">
      <c r="B116" s="11"/>
      <c r="C116" s="6" t="s">
        <v>1431</v>
      </c>
      <c r="D116" s="21" t="str">
        <f>+E94</f>
        <v>Seguridad</v>
      </c>
    </row>
    <row r="117" spans="2:4" x14ac:dyDescent="0.25">
      <c r="B117" s="11"/>
      <c r="C117" s="6"/>
      <c r="D117" s="21"/>
    </row>
    <row r="118" spans="2:4" x14ac:dyDescent="0.25">
      <c r="B118" s="11"/>
      <c r="C118" s="7"/>
      <c r="D118" s="12"/>
    </row>
    <row r="119" spans="2:4" ht="15.75" thickBot="1" x14ac:dyDescent="0.3">
      <c r="B119" s="13"/>
      <c r="C119" s="22"/>
      <c r="D119" s="14"/>
    </row>
    <row r="122" spans="2:4" x14ac:dyDescent="0.25">
      <c r="B122" s="7" t="s">
        <v>139</v>
      </c>
      <c r="C122" s="7"/>
      <c r="D122" s="7"/>
    </row>
    <row r="123" spans="2:4" x14ac:dyDescent="0.25">
      <c r="B123" s="7"/>
      <c r="C123" s="7"/>
      <c r="D123" s="7"/>
    </row>
    <row r="124" spans="2:4" x14ac:dyDescent="0.25">
      <c r="B124" s="7"/>
      <c r="C124" s="7"/>
      <c r="D124" s="7"/>
    </row>
    <row r="126" spans="2:4" x14ac:dyDescent="0.25">
      <c r="B126" s="7" t="s">
        <v>146</v>
      </c>
      <c r="C126" s="6" t="s">
        <v>134</v>
      </c>
      <c r="D126" s="6" t="s">
        <v>135</v>
      </c>
    </row>
    <row r="127" spans="2:4" x14ac:dyDescent="0.25">
      <c r="B127" s="7" t="s">
        <v>146</v>
      </c>
      <c r="C127" s="6" t="s">
        <v>136</v>
      </c>
      <c r="D127" s="6" t="s">
        <v>137</v>
      </c>
    </row>
    <row r="128" spans="2:4" x14ac:dyDescent="0.25">
      <c r="B128" s="7"/>
      <c r="C128" s="7"/>
      <c r="D128" s="7"/>
    </row>
    <row r="129" spans="1:13" x14ac:dyDescent="0.25">
      <c r="B129" s="7"/>
      <c r="C129" s="7"/>
      <c r="D129" s="7"/>
    </row>
    <row r="134" spans="1:13" ht="15.75" thickBot="1" x14ac:dyDescent="0.3"/>
    <row r="135" spans="1:13" ht="15.75" thickBot="1" x14ac:dyDescent="0.3">
      <c r="B135" s="37" t="s">
        <v>154</v>
      </c>
      <c r="C135" s="38"/>
      <c r="D135" s="39"/>
      <c r="E135" s="39"/>
    </row>
    <row r="136" spans="1:13" x14ac:dyDescent="0.25">
      <c r="A136" t="s">
        <v>150</v>
      </c>
      <c r="B136" s="15" t="s">
        <v>151</v>
      </c>
      <c r="C136" s="15" t="s">
        <v>188</v>
      </c>
      <c r="D136" s="15" t="s">
        <v>287</v>
      </c>
      <c r="E136" s="15">
        <v>1</v>
      </c>
    </row>
    <row r="137" spans="1:13" x14ac:dyDescent="0.25">
      <c r="B137" s="7" t="s">
        <v>87</v>
      </c>
      <c r="C137" s="7" t="s">
        <v>189</v>
      </c>
      <c r="D137" s="7" t="s">
        <v>288</v>
      </c>
      <c r="E137" s="7">
        <v>2</v>
      </c>
    </row>
    <row r="138" spans="1:13" x14ac:dyDescent="0.25">
      <c r="B138" s="7" t="s">
        <v>152</v>
      </c>
      <c r="C138" s="7" t="s">
        <v>187</v>
      </c>
      <c r="D138" s="7" t="s">
        <v>289</v>
      </c>
      <c r="E138" s="7">
        <v>3</v>
      </c>
    </row>
    <row r="139" spans="1:13" x14ac:dyDescent="0.25">
      <c r="B139" s="7" t="s">
        <v>153</v>
      </c>
      <c r="C139" s="7" t="s">
        <v>193</v>
      </c>
      <c r="D139" s="7" t="s">
        <v>290</v>
      </c>
      <c r="E139" s="7">
        <v>4</v>
      </c>
    </row>
    <row r="140" spans="1:13" x14ac:dyDescent="0.25">
      <c r="B140" s="7" t="s">
        <v>133</v>
      </c>
      <c r="C140" s="7" t="s">
        <v>190</v>
      </c>
      <c r="D140" s="7" t="s">
        <v>291</v>
      </c>
      <c r="E140" s="7">
        <v>5</v>
      </c>
    </row>
    <row r="142" spans="1:13" ht="15.75" thickBot="1" x14ac:dyDescent="0.3"/>
    <row r="143" spans="1:13" ht="15.75" thickBot="1" x14ac:dyDescent="0.3">
      <c r="B143" s="36" t="s">
        <v>155</v>
      </c>
      <c r="C143" s="8"/>
      <c r="D143" s="8"/>
      <c r="E143" s="36" t="s">
        <v>187</v>
      </c>
      <c r="F143" s="8"/>
      <c r="I143" s="8"/>
      <c r="L143" s="8"/>
      <c r="M143" s="8"/>
    </row>
    <row r="144" spans="1:13" x14ac:dyDescent="0.25">
      <c r="A144" t="s">
        <v>150</v>
      </c>
      <c r="B144" s="15" t="s">
        <v>156</v>
      </c>
      <c r="C144">
        <v>1</v>
      </c>
      <c r="D144" t="s">
        <v>150</v>
      </c>
      <c r="E144" s="15" t="s">
        <v>117</v>
      </c>
      <c r="F144">
        <v>1</v>
      </c>
    </row>
    <row r="145" spans="2:6" x14ac:dyDescent="0.25">
      <c r="B145" s="7" t="s">
        <v>157</v>
      </c>
      <c r="C145">
        <v>2</v>
      </c>
      <c r="E145" s="7" t="s">
        <v>178</v>
      </c>
      <c r="F145">
        <v>2</v>
      </c>
    </row>
    <row r="146" spans="2:6" x14ac:dyDescent="0.25">
      <c r="B146" s="7" t="s">
        <v>131</v>
      </c>
      <c r="C146">
        <v>3</v>
      </c>
      <c r="E146" s="7" t="s">
        <v>95</v>
      </c>
      <c r="F146">
        <v>3</v>
      </c>
    </row>
    <row r="147" spans="2:6" x14ac:dyDescent="0.25">
      <c r="B147" s="7" t="s">
        <v>158</v>
      </c>
      <c r="C147">
        <v>4</v>
      </c>
      <c r="E147" s="7" t="s">
        <v>179</v>
      </c>
      <c r="F147">
        <v>4</v>
      </c>
    </row>
    <row r="148" spans="2:6" x14ac:dyDescent="0.25">
      <c r="B148" s="7" t="s">
        <v>159</v>
      </c>
      <c r="C148">
        <v>5</v>
      </c>
      <c r="E148" s="7" t="s">
        <v>180</v>
      </c>
      <c r="F148">
        <v>5</v>
      </c>
    </row>
    <row r="149" spans="2:6" x14ac:dyDescent="0.25">
      <c r="B149" s="7" t="s">
        <v>160</v>
      </c>
      <c r="C149">
        <v>6</v>
      </c>
      <c r="E149" s="7" t="s">
        <v>181</v>
      </c>
      <c r="F149">
        <v>6</v>
      </c>
    </row>
    <row r="150" spans="2:6" x14ac:dyDescent="0.25">
      <c r="B150" s="7" t="s">
        <v>161</v>
      </c>
      <c r="C150">
        <v>7</v>
      </c>
      <c r="E150" s="7" t="s">
        <v>182</v>
      </c>
      <c r="F150">
        <v>7</v>
      </c>
    </row>
    <row r="151" spans="2:6" x14ac:dyDescent="0.25">
      <c r="B151" s="7" t="s">
        <v>162</v>
      </c>
      <c r="C151">
        <v>8</v>
      </c>
      <c r="E151" s="7" t="s">
        <v>183</v>
      </c>
      <c r="F151">
        <v>8</v>
      </c>
    </row>
    <row r="152" spans="2:6" x14ac:dyDescent="0.25">
      <c r="B152" s="7" t="s">
        <v>163</v>
      </c>
      <c r="C152">
        <v>9</v>
      </c>
      <c r="E152" s="7" t="s">
        <v>184</v>
      </c>
      <c r="F152">
        <v>9</v>
      </c>
    </row>
    <row r="153" spans="2:6" x14ac:dyDescent="0.25">
      <c r="B153" s="7" t="s">
        <v>164</v>
      </c>
      <c r="C153">
        <v>10</v>
      </c>
      <c r="E153" s="7" t="s">
        <v>125</v>
      </c>
      <c r="F153">
        <v>10</v>
      </c>
    </row>
    <row r="154" spans="2:6" x14ac:dyDescent="0.25">
      <c r="B154" s="7" t="s">
        <v>165</v>
      </c>
      <c r="C154">
        <v>11</v>
      </c>
      <c r="E154" s="7" t="s">
        <v>103</v>
      </c>
      <c r="F154">
        <v>11</v>
      </c>
    </row>
    <row r="155" spans="2:6" x14ac:dyDescent="0.25">
      <c r="B155" s="7" t="s">
        <v>166</v>
      </c>
      <c r="C155">
        <v>12</v>
      </c>
      <c r="E155" s="7" t="s">
        <v>185</v>
      </c>
      <c r="F155">
        <v>12</v>
      </c>
    </row>
    <row r="156" spans="2:6" x14ac:dyDescent="0.25">
      <c r="B156" s="7" t="s">
        <v>167</v>
      </c>
      <c r="C156">
        <v>13</v>
      </c>
      <c r="E156" s="7" t="s">
        <v>186</v>
      </c>
      <c r="F156">
        <v>13</v>
      </c>
    </row>
    <row r="157" spans="2:6" x14ac:dyDescent="0.25">
      <c r="B157" s="7" t="s">
        <v>110</v>
      </c>
      <c r="C157">
        <v>14</v>
      </c>
      <c r="E157" s="7" t="s">
        <v>114</v>
      </c>
      <c r="F157">
        <v>14</v>
      </c>
    </row>
    <row r="158" spans="2:6" x14ac:dyDescent="0.25">
      <c r="B158" s="7" t="s">
        <v>168</v>
      </c>
      <c r="C158">
        <v>15</v>
      </c>
      <c r="E158" s="7" t="s">
        <v>98</v>
      </c>
      <c r="F158">
        <v>15</v>
      </c>
    </row>
    <row r="159" spans="2:6" x14ac:dyDescent="0.25">
      <c r="B159" s="7" t="s">
        <v>169</v>
      </c>
      <c r="C159">
        <v>16</v>
      </c>
      <c r="E159" s="7"/>
    </row>
    <row r="160" spans="2:6" x14ac:dyDescent="0.25">
      <c r="B160" s="7" t="s">
        <v>170</v>
      </c>
      <c r="C160">
        <v>17</v>
      </c>
      <c r="E160" s="7"/>
    </row>
    <row r="161" spans="2:8" ht="15.75" thickBot="1" x14ac:dyDescent="0.3">
      <c r="B161" s="7" t="s">
        <v>171</v>
      </c>
      <c r="C161">
        <v>18</v>
      </c>
    </row>
    <row r="162" spans="2:8" x14ac:dyDescent="0.25">
      <c r="B162" s="7" t="s">
        <v>172</v>
      </c>
      <c r="C162">
        <v>19</v>
      </c>
      <c r="D162" s="8"/>
      <c r="E162" s="40" t="s">
        <v>188</v>
      </c>
    </row>
    <row r="163" spans="2:8" x14ac:dyDescent="0.25">
      <c r="B163" s="7" t="s">
        <v>173</v>
      </c>
      <c r="C163">
        <v>20</v>
      </c>
      <c r="D163" t="s">
        <v>150</v>
      </c>
      <c r="E163" s="7" t="s">
        <v>194</v>
      </c>
      <c r="F163">
        <v>1</v>
      </c>
    </row>
    <row r="164" spans="2:8" x14ac:dyDescent="0.25">
      <c r="B164" s="7" t="s">
        <v>174</v>
      </c>
      <c r="C164">
        <v>21</v>
      </c>
      <c r="E164" s="7"/>
    </row>
    <row r="165" spans="2:8" x14ac:dyDescent="0.25">
      <c r="B165" s="7" t="s">
        <v>175</v>
      </c>
      <c r="C165">
        <v>22</v>
      </c>
      <c r="E165" s="7"/>
    </row>
    <row r="166" spans="2:8" x14ac:dyDescent="0.25">
      <c r="B166" s="7" t="s">
        <v>93</v>
      </c>
      <c r="C166">
        <v>23</v>
      </c>
    </row>
    <row r="167" spans="2:8" ht="15.75" thickBot="1" x14ac:dyDescent="0.3">
      <c r="B167" s="7" t="s">
        <v>90</v>
      </c>
      <c r="C167">
        <v>24</v>
      </c>
    </row>
    <row r="168" spans="2:8" ht="15.75" thickBot="1" x14ac:dyDescent="0.3">
      <c r="B168" s="7" t="s">
        <v>176</v>
      </c>
      <c r="C168">
        <v>25</v>
      </c>
      <c r="D168" s="8"/>
      <c r="G168" s="36" t="s">
        <v>189</v>
      </c>
    </row>
    <row r="169" spans="2:8" x14ac:dyDescent="0.25">
      <c r="B169" s="7" t="s">
        <v>177</v>
      </c>
      <c r="C169">
        <v>26</v>
      </c>
      <c r="D169" t="s">
        <v>150</v>
      </c>
      <c r="G169" s="15" t="s">
        <v>1175</v>
      </c>
      <c r="H169">
        <v>1</v>
      </c>
    </row>
    <row r="170" spans="2:8" x14ac:dyDescent="0.25">
      <c r="B170" s="7"/>
      <c r="G170" s="7" t="s">
        <v>301</v>
      </c>
      <c r="H170">
        <v>2</v>
      </c>
    </row>
    <row r="171" spans="2:8" x14ac:dyDescent="0.25">
      <c r="B171" s="7"/>
      <c r="G171" s="7" t="s">
        <v>1181</v>
      </c>
      <c r="H171">
        <v>3</v>
      </c>
    </row>
    <row r="172" spans="2:8" x14ac:dyDescent="0.25">
      <c r="B172" s="7"/>
      <c r="G172" s="7" t="s">
        <v>157</v>
      </c>
      <c r="H172">
        <v>4</v>
      </c>
    </row>
    <row r="173" spans="2:8" x14ac:dyDescent="0.25">
      <c r="G173" s="7" t="s">
        <v>300</v>
      </c>
      <c r="H173">
        <v>5</v>
      </c>
    </row>
    <row r="174" spans="2:8" x14ac:dyDescent="0.25">
      <c r="G174" s="7" t="s">
        <v>1176</v>
      </c>
      <c r="H174">
        <v>6</v>
      </c>
    </row>
    <row r="175" spans="2:8" x14ac:dyDescent="0.25">
      <c r="G175" s="226" t="s">
        <v>132</v>
      </c>
      <c r="H175">
        <v>7</v>
      </c>
    </row>
    <row r="176" spans="2:8" ht="15.75" thickBot="1" x14ac:dyDescent="0.3">
      <c r="G176" s="226" t="s">
        <v>1178</v>
      </c>
      <c r="H176">
        <v>8</v>
      </c>
    </row>
    <row r="177" spans="2:8" ht="15.75" thickBot="1" x14ac:dyDescent="0.3">
      <c r="D177" s="8"/>
      <c r="E177" s="36" t="s">
        <v>190</v>
      </c>
      <c r="G177" s="226" t="s">
        <v>1179</v>
      </c>
      <c r="H177">
        <v>9</v>
      </c>
    </row>
    <row r="178" spans="2:8" x14ac:dyDescent="0.25">
      <c r="D178" t="s">
        <v>150</v>
      </c>
      <c r="E178" s="15" t="s">
        <v>191</v>
      </c>
      <c r="F178">
        <v>1</v>
      </c>
      <c r="G178" s="226" t="s">
        <v>184</v>
      </c>
      <c r="H178">
        <v>10</v>
      </c>
    </row>
    <row r="179" spans="2:8" x14ac:dyDescent="0.25">
      <c r="E179" s="7" t="s">
        <v>192</v>
      </c>
      <c r="F179">
        <v>2</v>
      </c>
      <c r="G179" s="226" t="s">
        <v>1177</v>
      </c>
      <c r="H179">
        <v>11</v>
      </c>
    </row>
    <row r="180" spans="2:8" x14ac:dyDescent="0.25">
      <c r="E180" s="7"/>
      <c r="G180" s="226" t="s">
        <v>1180</v>
      </c>
      <c r="H180">
        <v>12</v>
      </c>
    </row>
    <row r="185" spans="2:8" ht="15.75" thickBot="1" x14ac:dyDescent="0.3"/>
    <row r="186" spans="2:8" ht="15.75" thickBot="1" x14ac:dyDescent="0.3">
      <c r="B186" s="36" t="s">
        <v>198</v>
      </c>
    </row>
    <row r="187" spans="2:8" x14ac:dyDescent="0.25">
      <c r="B187" s="35" t="s">
        <v>51</v>
      </c>
      <c r="C187">
        <v>1</v>
      </c>
    </row>
    <row r="188" spans="2:8" x14ac:dyDescent="0.25">
      <c r="B188" s="34" t="s">
        <v>52</v>
      </c>
      <c r="C188">
        <v>2</v>
      </c>
    </row>
    <row r="189" spans="2:8" x14ac:dyDescent="0.25">
      <c r="B189" s="34" t="s">
        <v>53</v>
      </c>
      <c r="C189">
        <v>3</v>
      </c>
    </row>
    <row r="190" spans="2:8" x14ac:dyDescent="0.25">
      <c r="B190" s="34" t="s">
        <v>54</v>
      </c>
      <c r="C190">
        <v>4</v>
      </c>
    </row>
    <row r="191" spans="2:8" x14ac:dyDescent="0.25">
      <c r="B191" s="34" t="s">
        <v>55</v>
      </c>
      <c r="C191">
        <v>5</v>
      </c>
    </row>
    <row r="192" spans="2:8" x14ac:dyDescent="0.25">
      <c r="B192" s="34" t="s">
        <v>56</v>
      </c>
      <c r="C192">
        <v>6</v>
      </c>
    </row>
    <row r="193" spans="2:3" x14ac:dyDescent="0.25">
      <c r="B193" s="34" t="s">
        <v>57</v>
      </c>
      <c r="C193">
        <v>7</v>
      </c>
    </row>
    <row r="194" spans="2:3" x14ac:dyDescent="0.25">
      <c r="B194" s="34" t="s">
        <v>58</v>
      </c>
      <c r="C194">
        <v>8</v>
      </c>
    </row>
    <row r="195" spans="2:3" x14ac:dyDescent="0.25">
      <c r="B195" s="34" t="s">
        <v>59</v>
      </c>
      <c r="C195">
        <v>9</v>
      </c>
    </row>
    <row r="196" spans="2:3" x14ac:dyDescent="0.25">
      <c r="B196" s="34" t="s">
        <v>60</v>
      </c>
      <c r="C196">
        <v>10</v>
      </c>
    </row>
    <row r="197" spans="2:3" x14ac:dyDescent="0.25">
      <c r="B197" s="34" t="s">
        <v>61</v>
      </c>
      <c r="C197">
        <v>11</v>
      </c>
    </row>
    <row r="198" spans="2:3" x14ac:dyDescent="0.25">
      <c r="B198" s="34" t="s">
        <v>62</v>
      </c>
      <c r="C198">
        <v>12</v>
      </c>
    </row>
    <row r="199" spans="2:3" x14ac:dyDescent="0.25">
      <c r="B199" s="34" t="s">
        <v>63</v>
      </c>
      <c r="C199">
        <v>13</v>
      </c>
    </row>
    <row r="200" spans="2:3" x14ac:dyDescent="0.25">
      <c r="B200" s="34" t="s">
        <v>64</v>
      </c>
      <c r="C200">
        <v>14</v>
      </c>
    </row>
    <row r="201" spans="2:3" x14ac:dyDescent="0.25">
      <c r="B201" s="34" t="s">
        <v>65</v>
      </c>
      <c r="C201">
        <v>15</v>
      </c>
    </row>
    <row r="202" spans="2:3" x14ac:dyDescent="0.25">
      <c r="B202" s="34" t="s">
        <v>66</v>
      </c>
      <c r="C202">
        <v>16</v>
      </c>
    </row>
    <row r="203" spans="2:3" x14ac:dyDescent="0.25">
      <c r="B203" s="34" t="s">
        <v>67</v>
      </c>
      <c r="C203">
        <v>17</v>
      </c>
    </row>
    <row r="204" spans="2:3" x14ac:dyDescent="0.25">
      <c r="B204" s="34" t="s">
        <v>47</v>
      </c>
      <c r="C204">
        <v>18</v>
      </c>
    </row>
    <row r="205" spans="2:3" x14ac:dyDescent="0.25">
      <c r="B205" s="34" t="s">
        <v>68</v>
      </c>
      <c r="C205">
        <v>19</v>
      </c>
    </row>
    <row r="206" spans="2:3" x14ac:dyDescent="0.25">
      <c r="B206" s="7"/>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119</vt:i4>
      </vt:variant>
    </vt:vector>
  </HeadingPairs>
  <TitlesOfParts>
    <vt:vector size="126" baseType="lpstr">
      <vt:lpstr>Formulario PPGR2</vt:lpstr>
      <vt:lpstr>Tablero Indicadores POA</vt:lpstr>
      <vt:lpstr>Prov</vt:lpstr>
      <vt:lpstr>Insumos</vt:lpstr>
      <vt:lpstr>LSIns</vt:lpstr>
      <vt:lpstr>Obj</vt:lpstr>
      <vt:lpstr>Catalogo</vt:lpstr>
      <vt:lpstr>Azua</vt:lpstr>
      <vt:lpstr>Bahoruco</vt:lpstr>
      <vt:lpstr>Barahona</vt:lpstr>
      <vt:lpstr>CodigoActividad</vt:lpstr>
      <vt:lpstr>Dajabon</vt:lpstr>
      <vt:lpstr>Dajabón</vt:lpstr>
      <vt:lpstr>Distrito_Nacional</vt:lpstr>
      <vt:lpstr>Duarte</vt:lpstr>
      <vt:lpstr>El_Seibo</vt:lpstr>
      <vt:lpstr>Elias_Pina</vt:lpstr>
      <vt:lpstr>Elías_Piña</vt:lpstr>
      <vt:lpstr>Espaillat</vt:lpstr>
      <vt:lpstr>Hato_Mayor</vt:lpstr>
      <vt:lpstr>Hermanas_Mirabal</vt:lpstr>
      <vt:lpstr>Independencia</vt:lpstr>
      <vt:lpstr>La_Altagracia</vt:lpstr>
      <vt:lpstr>La_Romana</vt:lpstr>
      <vt:lpstr>La_Vega</vt:lpstr>
      <vt:lpstr>Le.1</vt:lpstr>
      <vt:lpstr>Le.2</vt:lpstr>
      <vt:lpstr>Le.3</vt:lpstr>
      <vt:lpstr>Le.4</vt:lpstr>
      <vt:lpstr>ls_ComprayAlquiler</vt:lpstr>
      <vt:lpstr>ls_Departamento</vt:lpstr>
      <vt:lpstr>Ls_DepartamentosSRS</vt:lpstr>
      <vt:lpstr>Ls_DependenciasSRS</vt:lpstr>
      <vt:lpstr>ls_Direccion</vt:lpstr>
      <vt:lpstr>Ls_DivisionesSRS</vt:lpstr>
      <vt:lpstr>Ls_Estructura</vt:lpstr>
      <vt:lpstr>Ls_GerenciasSRS</vt:lpstr>
      <vt:lpstr>Ls_LinesEstategica</vt:lpstr>
      <vt:lpstr>Ls_Medio_Verificacion</vt:lpstr>
      <vt:lpstr>Ls_ObjEstrategico</vt:lpstr>
      <vt:lpstr>Ls_Oficina</vt:lpstr>
      <vt:lpstr>Ls_OficinasSRS</vt:lpstr>
      <vt:lpstr>ls_Regiones</vt:lpstr>
      <vt:lpstr>ls_SubDireccion</vt:lpstr>
      <vt:lpstr>ls_TiposAcciones</vt:lpstr>
      <vt:lpstr>ls_UnidadesSRS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lsFuentesFinanciamiento</vt:lpstr>
      <vt:lpstr>lsGasoil</vt:lpstr>
      <vt:lpstr>lsHerramientasMenores</vt:lpstr>
      <vt:lpstr>lsImpresionyEncuadernacion</vt:lpstr>
      <vt:lpstr>lsInsumos</vt:lpstr>
      <vt:lpstr>lsInsumosEquipos</vt:lpstr>
      <vt:lpstr>lsLlantasyNeumaticos</vt:lpstr>
      <vt:lpstr>lsMantenimiento</vt:lpstr>
      <vt:lpstr>lsMantenimientoyReparacion</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LsTipoEESS</vt:lpstr>
      <vt:lpstr>lsTipoIntervencion</vt:lpstr>
      <vt:lpstr>lsUtilesdeCocina</vt:lpstr>
      <vt:lpstr>lsUtilesdeOficina</vt:lpstr>
      <vt:lpstr>lsUtilesMenoresMQ</vt:lpstr>
      <vt:lpstr>lsViaticosDP</vt:lpstr>
      <vt:lpstr>Maria_Trinidad_Sanchez</vt:lpstr>
      <vt:lpstr>María_Trinidad_Sánchez</vt:lpstr>
      <vt:lpstr>Monsenor_Nouel</vt:lpstr>
      <vt:lpstr>Monseñor_Nouel</vt:lpstr>
      <vt:lpstr>Monte_Plata</vt:lpstr>
      <vt:lpstr>Montecristi</vt:lpstr>
      <vt:lpstr>Obj1.1</vt:lpstr>
      <vt:lpstr>Obj1.2</vt:lpstr>
      <vt:lpstr>Obj2.1</vt:lpstr>
      <vt:lpstr>Obj2.2</vt:lpstr>
      <vt:lpstr>Obj2.3</vt:lpstr>
      <vt:lpstr>Obj3.1</vt:lpstr>
      <vt:lpstr>Obj3.2</vt:lpstr>
      <vt:lpstr>Obj3.3</vt:lpstr>
      <vt:lpstr>Obj4.1</vt:lpstr>
      <vt:lpstr>Pedernales</vt:lpstr>
      <vt:lpstr>Peravia</vt:lpstr>
      <vt:lpstr>Periodo_POA</vt:lpstr>
      <vt:lpstr>Provincias</vt:lpstr>
      <vt:lpstr>Puerto_Plata</vt:lpstr>
      <vt:lpstr>Samana</vt:lpstr>
      <vt:lpstr>Samaná</vt:lpstr>
      <vt:lpstr>San_Cristobal</vt:lpstr>
      <vt:lpstr>San_Cristóbal</vt:lpstr>
      <vt:lpstr>San_Jose_de_Ocoa</vt:lpstr>
      <vt:lpstr>San_José_de_Ocoa</vt:lpstr>
      <vt:lpstr>San_Juan</vt:lpstr>
      <vt:lpstr>San_Pedro_de_Macoris</vt:lpstr>
      <vt:lpstr>San_Pedro_de_Macorís</vt:lpstr>
      <vt:lpstr>Sanchez_Ramirez</vt:lpstr>
      <vt:lpstr>Sánchez_Ramírez</vt:lpstr>
      <vt:lpstr>Santiago</vt:lpstr>
      <vt:lpstr>Santiago_Rodriguez</vt:lpstr>
      <vt:lpstr>Santiago_Rodríguez</vt:lpstr>
      <vt:lpstr>Santo_Domingo</vt:lpstr>
      <vt:lpstr>Valverde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dc:creator>
  <cp:lastModifiedBy>CRISTINA</cp:lastModifiedBy>
  <cp:lastPrinted>2023-01-31T12:49:59Z</cp:lastPrinted>
  <dcterms:created xsi:type="dcterms:W3CDTF">2010-07-12T13:23:52Z</dcterms:created>
  <dcterms:modified xsi:type="dcterms:W3CDTF">2023-02-17T15:42:47Z</dcterms:modified>
</cp:coreProperties>
</file>