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765FD263-EA17-4E62-9C20-D78C888316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Hoja1!$A$1:$T$99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7" i="1" l="1"/>
  <c r="M87" i="1"/>
  <c r="L86" i="1"/>
  <c r="O86" i="1" s="1"/>
  <c r="P86" i="1" s="1"/>
  <c r="M86" i="1"/>
  <c r="O87" i="1" l="1"/>
  <c r="P87" i="1" s="1"/>
  <c r="K89" i="1"/>
  <c r="L88" i="1"/>
  <c r="M88" i="1"/>
  <c r="O88" i="1" l="1"/>
  <c r="P88" i="1" s="1"/>
  <c r="L85" i="1"/>
  <c r="M85" i="1"/>
  <c r="L84" i="1"/>
  <c r="M84" i="1"/>
  <c r="O84" i="1" l="1"/>
  <c r="P84" i="1" s="1"/>
  <c r="O85" i="1"/>
  <c r="P85" i="1" s="1"/>
  <c r="L25" i="1"/>
  <c r="M25" i="1"/>
  <c r="O25" i="1" l="1"/>
  <c r="P25" i="1" s="1"/>
  <c r="N89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4" i="1"/>
  <c r="L24" i="1"/>
  <c r="M23" i="1"/>
  <c r="L23" i="1"/>
  <c r="O23" i="1" s="1"/>
  <c r="P23" i="1" s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O39" i="1" l="1"/>
  <c r="P39" i="1" s="1"/>
  <c r="O41" i="1"/>
  <c r="P41" i="1" s="1"/>
  <c r="O43" i="1"/>
  <c r="P43" i="1" s="1"/>
  <c r="O45" i="1"/>
  <c r="P45" i="1" s="1"/>
  <c r="O47" i="1"/>
  <c r="P47" i="1" s="1"/>
  <c r="O49" i="1"/>
  <c r="P49" i="1" s="1"/>
  <c r="O70" i="1"/>
  <c r="P70" i="1" s="1"/>
  <c r="O72" i="1"/>
  <c r="P72" i="1" s="1"/>
  <c r="O74" i="1"/>
  <c r="P74" i="1" s="1"/>
  <c r="O76" i="1"/>
  <c r="P76" i="1" s="1"/>
  <c r="O78" i="1"/>
  <c r="P78" i="1" s="1"/>
  <c r="O51" i="1"/>
  <c r="P51" i="1" s="1"/>
  <c r="O53" i="1"/>
  <c r="P53" i="1" s="1"/>
  <c r="O55" i="1"/>
  <c r="P55" i="1" s="1"/>
  <c r="O57" i="1"/>
  <c r="P57" i="1" s="1"/>
  <c r="O59" i="1"/>
  <c r="P59" i="1" s="1"/>
  <c r="O61" i="1"/>
  <c r="P61" i="1" s="1"/>
  <c r="O63" i="1"/>
  <c r="P63" i="1" s="1"/>
  <c r="O65" i="1"/>
  <c r="P65" i="1" s="1"/>
  <c r="O67" i="1"/>
  <c r="P67" i="1" s="1"/>
  <c r="O80" i="1"/>
  <c r="P80" i="1" s="1"/>
  <c r="O82" i="1"/>
  <c r="P82" i="1" s="1"/>
  <c r="L89" i="1"/>
  <c r="M89" i="1"/>
  <c r="O10" i="1"/>
  <c r="P10" i="1" s="1"/>
  <c r="O24" i="1"/>
  <c r="P24" i="1" s="1"/>
  <c r="O27" i="1"/>
  <c r="P27" i="1" s="1"/>
  <c r="O28" i="1"/>
  <c r="P28" i="1" s="1"/>
  <c r="O38" i="1"/>
  <c r="P38" i="1" s="1"/>
  <c r="O40" i="1"/>
  <c r="P40" i="1" s="1"/>
  <c r="O42" i="1"/>
  <c r="P42" i="1" s="1"/>
  <c r="O44" i="1"/>
  <c r="P44" i="1" s="1"/>
  <c r="O46" i="1"/>
  <c r="P46" i="1" s="1"/>
  <c r="O48" i="1"/>
  <c r="P48" i="1" s="1"/>
  <c r="O50" i="1"/>
  <c r="P50" i="1" s="1"/>
  <c r="O52" i="1"/>
  <c r="P52" i="1" s="1"/>
  <c r="O54" i="1"/>
  <c r="P54" i="1" s="1"/>
  <c r="O56" i="1"/>
  <c r="P56" i="1" s="1"/>
  <c r="O58" i="1"/>
  <c r="P58" i="1" s="1"/>
  <c r="O60" i="1"/>
  <c r="P60" i="1" s="1"/>
  <c r="O62" i="1"/>
  <c r="P62" i="1" s="1"/>
  <c r="O64" i="1"/>
  <c r="P64" i="1" s="1"/>
  <c r="O66" i="1"/>
  <c r="P66" i="1" s="1"/>
  <c r="O68" i="1"/>
  <c r="P68" i="1" s="1"/>
  <c r="O71" i="1"/>
  <c r="P71" i="1" s="1"/>
  <c r="O73" i="1"/>
  <c r="P73" i="1" s="1"/>
  <c r="O75" i="1"/>
  <c r="P75" i="1" s="1"/>
  <c r="O77" i="1"/>
  <c r="P77" i="1" s="1"/>
  <c r="O79" i="1"/>
  <c r="P79" i="1" s="1"/>
  <c r="O81" i="1"/>
  <c r="P81" i="1" s="1"/>
  <c r="O83" i="1"/>
  <c r="P83" i="1" s="1"/>
  <c r="O12" i="1"/>
  <c r="P12" i="1" s="1"/>
  <c r="O9" i="1"/>
  <c r="O11" i="1"/>
  <c r="P11" i="1" s="1"/>
  <c r="O13" i="1"/>
  <c r="P13" i="1" s="1"/>
  <c r="O16" i="1"/>
  <c r="P16" i="1" s="1"/>
  <c r="O20" i="1"/>
  <c r="P20" i="1" s="1"/>
  <c r="O30" i="1"/>
  <c r="P30" i="1" s="1"/>
  <c r="O32" i="1"/>
  <c r="P32" i="1" s="1"/>
  <c r="O34" i="1"/>
  <c r="P34" i="1" s="1"/>
  <c r="O36" i="1"/>
  <c r="P36" i="1" s="1"/>
  <c r="O15" i="1"/>
  <c r="P15" i="1" s="1"/>
  <c r="O17" i="1"/>
  <c r="P17" i="1" s="1"/>
  <c r="O19" i="1"/>
  <c r="P19" i="1" s="1"/>
  <c r="O21" i="1"/>
  <c r="P21" i="1" s="1"/>
  <c r="O31" i="1"/>
  <c r="P31" i="1" s="1"/>
  <c r="O35" i="1"/>
  <c r="P35" i="1" s="1"/>
  <c r="O14" i="1"/>
  <c r="P14" i="1" s="1"/>
  <c r="O22" i="1"/>
  <c r="P22" i="1" s="1"/>
  <c r="O29" i="1"/>
  <c r="P29" i="1" s="1"/>
  <c r="O37" i="1"/>
  <c r="P37" i="1" s="1"/>
  <c r="O18" i="1"/>
  <c r="P18" i="1" s="1"/>
  <c r="O26" i="1"/>
  <c r="P26" i="1" s="1"/>
  <c r="O33" i="1"/>
  <c r="P33" i="1" s="1"/>
  <c r="O69" i="1"/>
  <c r="P69" i="1" s="1"/>
  <c r="P9" i="1" l="1"/>
  <c r="P89" i="1" s="1"/>
  <c r="O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Mayelin Mendez</author>
  </authors>
  <commentList>
    <comment ref="G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I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<sst xmlns="http://schemas.openxmlformats.org/spreadsheetml/2006/main" count="671" uniqueCount="281">
  <si>
    <t>Nombre del Establecimiento: SERVICIO REGIONAL DE SALUD CIBAO NOROESTE R-4.</t>
  </si>
  <si>
    <t xml:space="preserve">Servicio Nacional de Salud </t>
  </si>
  <si>
    <t xml:space="preserve">Nómina Electronica Interna Empleados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</si>
  <si>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</si>
  <si>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</si>
  <si>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</si>
  <si>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</si>
  <si>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</si>
  <si>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</si>
  <si>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</si>
  <si>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</si>
  <si>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</si>
  <si>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</si>
  <si>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</si>
  <si>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</si>
  <si>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</si>
  <si>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</si>
  <si>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</si>
  <si>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ESTABLECIMIENTO</t>
  </si>
  <si>
    <t>Desde</t>
  </si>
  <si>
    <t>Hasta</t>
  </si>
  <si>
    <t>Empleado (2.87%)</t>
  </si>
  <si>
    <t>Empleado (3.04%)</t>
  </si>
  <si>
    <t>MIGUEL NICOLAS</t>
  </si>
  <si>
    <t>VERAS MONCION</t>
  </si>
  <si>
    <t>ADMINISTRACION</t>
  </si>
  <si>
    <t>MECANICO</t>
  </si>
  <si>
    <t>OFICINA SRSCO</t>
  </si>
  <si>
    <t>CONTRATADO</t>
  </si>
  <si>
    <t>I</t>
  </si>
  <si>
    <t xml:space="preserve">JOSE EDUARDO </t>
  </si>
  <si>
    <t xml:space="preserve">REYES CESPEDES </t>
  </si>
  <si>
    <t>PINTOR</t>
  </si>
  <si>
    <t>1//1/2021</t>
  </si>
  <si>
    <t>SATURNINA DEL CARMEN</t>
  </si>
  <si>
    <t>NUÑEZ TORIBIO</t>
  </si>
  <si>
    <t>CONSERJE</t>
  </si>
  <si>
    <t>CPN LOS RESTAURADOES</t>
  </si>
  <si>
    <t>AURA ALTAGRACIA</t>
  </si>
  <si>
    <t>MINAYA JIMENEZ</t>
  </si>
  <si>
    <t>CENTRO DIAG. ESPERANZA</t>
  </si>
  <si>
    <t>MARIA GUADALUPE</t>
  </si>
  <si>
    <t>JIMENEZ</t>
  </si>
  <si>
    <t>CPN BARRIO SUR</t>
  </si>
  <si>
    <t xml:space="preserve">FULVIO LEONARDO </t>
  </si>
  <si>
    <t>ARIAS</t>
  </si>
  <si>
    <t>VIGILANTE</t>
  </si>
  <si>
    <t>CPN ENTRADA DE MAO</t>
  </si>
  <si>
    <t xml:space="preserve">IVAN </t>
  </si>
  <si>
    <t>CRUZ RODRIGUEZ</t>
  </si>
  <si>
    <t>CPN BOCA DE MAO</t>
  </si>
  <si>
    <t xml:space="preserve">JUANA  EVANGELISTA </t>
  </si>
  <si>
    <t xml:space="preserve">NUÑEZ </t>
  </si>
  <si>
    <t>CPN POTRERO</t>
  </si>
  <si>
    <t xml:space="preserve">YOHALI ALTAGRACIA </t>
  </si>
  <si>
    <t>ESPINAL SUERO</t>
  </si>
  <si>
    <t>CPN LOS PEREZ</t>
  </si>
  <si>
    <t>CATALINA</t>
  </si>
  <si>
    <t>DUARTE PEÑA</t>
  </si>
  <si>
    <t>CPN AMINA</t>
  </si>
  <si>
    <t xml:space="preserve">ISI DARIBEL </t>
  </si>
  <si>
    <t>REYES LOPEZ</t>
  </si>
  <si>
    <t>CPN JINAMAGAO</t>
  </si>
  <si>
    <t>REYES</t>
  </si>
  <si>
    <t>NUÑEZ BAEZ</t>
  </si>
  <si>
    <t>CPN PUERTO RICO</t>
  </si>
  <si>
    <t>COLOMA MIGUELINA</t>
  </si>
  <si>
    <t>JACKSON REINOSO</t>
  </si>
  <si>
    <t>CPN BARRIO LINDO</t>
  </si>
  <si>
    <t xml:space="preserve">VICTOR MARTIN </t>
  </si>
  <si>
    <t>RODRIGUEZ JAQUEZ</t>
  </si>
  <si>
    <t>CENTRO DIAG. MAO</t>
  </si>
  <si>
    <t xml:space="preserve">JUANA MARIA </t>
  </si>
  <si>
    <t>CUESTOS SANTOS</t>
  </si>
  <si>
    <t>LABORATORIO</t>
  </si>
  <si>
    <t>BIONALISTA</t>
  </si>
  <si>
    <t>IV</t>
  </si>
  <si>
    <t xml:space="preserve">ZOILA </t>
  </si>
  <si>
    <t>TEJADA MATOS</t>
  </si>
  <si>
    <t xml:space="preserve">YAEL </t>
  </si>
  <si>
    <t>RIVERA CERDA</t>
  </si>
  <si>
    <t>PRIMER NIVEL DE ATANCION</t>
  </si>
  <si>
    <t>DIGITADOR</t>
  </si>
  <si>
    <t>ZONA II SANTIAGO RGUEZ</t>
  </si>
  <si>
    <t>II</t>
  </si>
  <si>
    <t>EUSEBIO MARIA</t>
  </si>
  <si>
    <t>ESTEVEZ</t>
  </si>
  <si>
    <t>MENSAJERO</t>
  </si>
  <si>
    <t>GERENCIA DE AREA II</t>
  </si>
  <si>
    <t xml:space="preserve">HINRY DE JESUS </t>
  </si>
  <si>
    <t>HELENA TAVERAS</t>
  </si>
  <si>
    <t>ELECTRICISTA</t>
  </si>
  <si>
    <t xml:space="preserve">GERENCIA DE AREA IV </t>
  </si>
  <si>
    <t>VICKIANA DEL CARMEN</t>
  </si>
  <si>
    <t>DISLA ESTEVEZ</t>
  </si>
  <si>
    <t>CPN RIVERA DE MASACRE</t>
  </si>
  <si>
    <t>MELISSA BERNARDITA</t>
  </si>
  <si>
    <t>MARICHAL</t>
  </si>
  <si>
    <t>Digitadora Zona VII</t>
  </si>
  <si>
    <t>ZONA I MONTECRISTI</t>
  </si>
  <si>
    <t>MELVA EDRISA</t>
  </si>
  <si>
    <t>MATO PULECIO</t>
  </si>
  <si>
    <t>Digitadora Zona VIII</t>
  </si>
  <si>
    <t>ZONA III MONTECRISTI</t>
  </si>
  <si>
    <t>FRANCIA ANA MERCEDES</t>
  </si>
  <si>
    <t>RODRIGUEZ GOMEZ</t>
  </si>
  <si>
    <t>ENFERMERIA</t>
  </si>
  <si>
    <t>AUXILIAR ENFERMERIA</t>
  </si>
  <si>
    <t>CPN BATEY MADRE</t>
  </si>
  <si>
    <t>III</t>
  </si>
  <si>
    <t>LUIS MANUEL</t>
  </si>
  <si>
    <t>REYES TAPIA</t>
  </si>
  <si>
    <t xml:space="preserve">SERENO </t>
  </si>
  <si>
    <t>CPN CERRO GORDO</t>
  </si>
  <si>
    <t>DORIS MILAGROS</t>
  </si>
  <si>
    <t>BELLIARD CRUZ</t>
  </si>
  <si>
    <t>AUX. HISTOTECNOLOGIA</t>
  </si>
  <si>
    <t xml:space="preserve">CENTRO DIAG. MONTECRISTI </t>
  </si>
  <si>
    <t>JULIA</t>
  </si>
  <si>
    <t>RIVAS DE LA CRUZ</t>
  </si>
  <si>
    <t>CPN EL VIGIADOR</t>
  </si>
  <si>
    <t>JOSE ALTAGRACIA</t>
  </si>
  <si>
    <t>TAVAREZ MARCELINO</t>
  </si>
  <si>
    <t>GERENCIA DE AREA III</t>
  </si>
  <si>
    <t>012/11/2024</t>
  </si>
  <si>
    <t xml:space="preserve">LUIS ANTONIO </t>
  </si>
  <si>
    <t>PAULINO RODRIGUEZ</t>
  </si>
  <si>
    <t xml:space="preserve">AMANCIA </t>
  </si>
  <si>
    <t>MATOS MINAYA</t>
  </si>
  <si>
    <t>CPN SANTA BARBARA</t>
  </si>
  <si>
    <t xml:space="preserve">PAMELA </t>
  </si>
  <si>
    <t>MARTINEZ MERCEDES</t>
  </si>
  <si>
    <t>Digitador</t>
  </si>
  <si>
    <t>ZONA II DAJABON</t>
  </si>
  <si>
    <t xml:space="preserve">MARIA FRANCISCA </t>
  </si>
  <si>
    <t>ACOSTA</t>
  </si>
  <si>
    <t>CPN COPEY</t>
  </si>
  <si>
    <t>ROSA DE JESUS</t>
  </si>
  <si>
    <t>BAEZ MERCADO</t>
  </si>
  <si>
    <t>CPN EL DAJAO</t>
  </si>
  <si>
    <t>JUANA FRANCISCA</t>
  </si>
  <si>
    <t>DIAZ GONZALEZ</t>
  </si>
  <si>
    <t>CPN CAMBELEN</t>
  </si>
  <si>
    <t>MANUEL ALBERTO</t>
  </si>
  <si>
    <t>THEN</t>
  </si>
  <si>
    <t>CENTRO DIAG. SANTIAGO RGUEZ</t>
  </si>
  <si>
    <t xml:space="preserve">OSCAR ANTONIO </t>
  </si>
  <si>
    <t>MALDONADO</t>
  </si>
  <si>
    <t>CPN LAGUNETA</t>
  </si>
  <si>
    <t xml:space="preserve">JULIO </t>
  </si>
  <si>
    <t>PEREZ JAVIER</t>
  </si>
  <si>
    <t>CPN LOS CEREZOS</t>
  </si>
  <si>
    <t>CARLOS ARIDIS</t>
  </si>
  <si>
    <t>GUZMAN TEJADA</t>
  </si>
  <si>
    <t>CPN RIO LIMPIO</t>
  </si>
  <si>
    <t>PERCIDO</t>
  </si>
  <si>
    <t>BRITO GARCIA</t>
  </si>
  <si>
    <t>CPN NARANJITO</t>
  </si>
  <si>
    <t>FAUSTINO</t>
  </si>
  <si>
    <t>CPN LA PIÑA</t>
  </si>
  <si>
    <t>JUAN FRANCISCO</t>
  </si>
  <si>
    <t>LIMA</t>
  </si>
  <si>
    <t>CPN LAS ESPINAS</t>
  </si>
  <si>
    <t>CPN BALDEMIRO CARRERA</t>
  </si>
  <si>
    <t>JAVIER ANTONIO</t>
  </si>
  <si>
    <t>ROBERTA ALTAGRACIA</t>
  </si>
  <si>
    <t>VALENTIN FRANCO</t>
  </si>
  <si>
    <t>CPN EL PARAISO</t>
  </si>
  <si>
    <t>JOSEFINA ALTAGRACIA</t>
  </si>
  <si>
    <t>ZAPATA</t>
  </si>
  <si>
    <t>VICTOR ANTONIO</t>
  </si>
  <si>
    <t>MARTINEZ PAULA</t>
  </si>
  <si>
    <t>CPN CRUCE DE GUAYACANES</t>
  </si>
  <si>
    <t>MARIA ALTAGRACIA</t>
  </si>
  <si>
    <t>TAVAREZ RODRIGUEZ</t>
  </si>
  <si>
    <t>CPN MEJORAMIENTO SOCIAL</t>
  </si>
  <si>
    <t>JHOSMEL ASAEL</t>
  </si>
  <si>
    <t>RODRIGUEZ SANTO</t>
  </si>
  <si>
    <t>ZONA I SANTIAGO RGUEZ</t>
  </si>
  <si>
    <t>GUILLERMINA</t>
  </si>
  <si>
    <t>CORNIEL ALMONTE</t>
  </si>
  <si>
    <t>CPN LAS ROSAS</t>
  </si>
  <si>
    <t>JUAN UBALDO</t>
  </si>
  <si>
    <t>CABRERA</t>
  </si>
  <si>
    <t>CPN GUAYACANES ADENTRO</t>
  </si>
  <si>
    <t>RONNY MANUEL</t>
  </si>
  <si>
    <t>JIMENEZ MONCION</t>
  </si>
  <si>
    <t>BACILIA</t>
  </si>
  <si>
    <t>GARCIA MORETA</t>
  </si>
  <si>
    <t>CPN VALLECITO</t>
  </si>
  <si>
    <t>FRANCISCO ANTONIO</t>
  </si>
  <si>
    <t>APOLINAR</t>
  </si>
  <si>
    <t>MARIA DE LOS ANGELES</t>
  </si>
  <si>
    <t>BATISTA MOREL</t>
  </si>
  <si>
    <t>CPN VILLA SINDA</t>
  </si>
  <si>
    <t>JOSE ALEJANDRO</t>
  </si>
  <si>
    <t xml:space="preserve">COLON COLON </t>
  </si>
  <si>
    <t>CPN GUATAPANAL</t>
  </si>
  <si>
    <t>LUISA MARIA</t>
  </si>
  <si>
    <t>TORRES RODRIGUEZ</t>
  </si>
  <si>
    <t>CPN EL JOBO</t>
  </si>
  <si>
    <t>DOMINGO ANTONIO</t>
  </si>
  <si>
    <t>TEJADA</t>
  </si>
  <si>
    <t>DIGITADORA</t>
  </si>
  <si>
    <t>JHAFREISY JASMIL</t>
  </si>
  <si>
    <t>VILLANUEVA MELLA</t>
  </si>
  <si>
    <t>CENTRO DIAGNOSTICO DAJABON</t>
  </si>
  <si>
    <t>GESTOR DE REDES SOCIALES</t>
  </si>
  <si>
    <t>V</t>
  </si>
  <si>
    <t>ROSAILYN ISRAELINA</t>
  </si>
  <si>
    <t>RODRIGUEZ GARCIA</t>
  </si>
  <si>
    <t>CPN VILLA MUNOZ</t>
  </si>
  <si>
    <t>CPN LA CAYA</t>
  </si>
  <si>
    <t>YNGRI ANTONIA</t>
  </si>
  <si>
    <t>PERALTA</t>
  </si>
  <si>
    <t>RAMON DIONICIO</t>
  </si>
  <si>
    <t>ALMONTE BELLIARD</t>
  </si>
  <si>
    <t>CPN CAÑONGO</t>
  </si>
  <si>
    <t>RADHAMES</t>
  </si>
  <si>
    <t>PEÑA</t>
  </si>
  <si>
    <t>CARMEN ILIANA</t>
  </si>
  <si>
    <t>PEÑA RIVAS</t>
  </si>
  <si>
    <t>CPN BARRIO SUR MONTECRISTI</t>
  </si>
  <si>
    <t>ARISLEIDA MARIA</t>
  </si>
  <si>
    <t>TORRES FORTUNA</t>
  </si>
  <si>
    <t>SANTANA PAULINO</t>
  </si>
  <si>
    <t>ZINA IV DAJABON</t>
  </si>
  <si>
    <t>ROSANNA</t>
  </si>
  <si>
    <t>VARGAS HERRERA</t>
  </si>
  <si>
    <t>CPN BEJUCAL</t>
  </si>
  <si>
    <t>MARIA LAYNIS</t>
  </si>
  <si>
    <t>VEGA CASTRO</t>
  </si>
  <si>
    <t>CPN PARADERO</t>
  </si>
  <si>
    <t>ISABEL</t>
  </si>
  <si>
    <t>RODRIGUEZ DE ULLOA</t>
  </si>
  <si>
    <t>CPN DAMAJAGUA</t>
  </si>
  <si>
    <t>LORENNY</t>
  </si>
  <si>
    <t>TAVERAS  ESPINAL</t>
  </si>
  <si>
    <t>ADAN ALQUIMEDES</t>
  </si>
  <si>
    <t>JUMELLES TORRES</t>
  </si>
  <si>
    <t>CHOFER</t>
  </si>
  <si>
    <t>SOFIA DEL CARMEN</t>
  </si>
  <si>
    <t>PEREZ RODRIGUEZ</t>
  </si>
  <si>
    <t>CPN LA LEONOR</t>
  </si>
  <si>
    <t>NANCY DEL CARMEN</t>
  </si>
  <si>
    <t>DURAN NUÑEZ</t>
  </si>
  <si>
    <t>CPN ENRIQUILLO</t>
  </si>
  <si>
    <t>YAQUELIN</t>
  </si>
  <si>
    <t>MORETA MORETA</t>
  </si>
  <si>
    <t>CPN MESETA</t>
  </si>
  <si>
    <t>TOTALES</t>
  </si>
  <si>
    <t>LIC. MAVEL GUICHARDO</t>
  </si>
  <si>
    <t>CPN PUEBLO NUEVO</t>
  </si>
  <si>
    <t>JOSE EMILIO</t>
  </si>
  <si>
    <t>ALMANZAR MORILLO</t>
  </si>
  <si>
    <t>DAHIANA YANERIS</t>
  </si>
  <si>
    <t xml:space="preserve">MERCADO MINAYA </t>
  </si>
  <si>
    <t>CPN  JICOME ESPERANZA</t>
  </si>
  <si>
    <t>CLARIBEL ALTAGRACIA</t>
  </si>
  <si>
    <t>RODRIGUEZ LIBERATA</t>
  </si>
  <si>
    <t>CPN CLAVIJO</t>
  </si>
  <si>
    <t xml:space="preserve">DIALIZA ALTAGRACIA </t>
  </si>
  <si>
    <t>SIME ESPINAL</t>
  </si>
  <si>
    <t>CPN CEPILLO</t>
  </si>
  <si>
    <t>LOPEZ RODRIGUEZ</t>
  </si>
  <si>
    <t>MARICELA ALTAGRACIA</t>
  </si>
  <si>
    <t>CRUZ TORRES</t>
  </si>
  <si>
    <t xml:space="preserve">ANGEL RAFAEL </t>
  </si>
  <si>
    <t>BAEZ TORRES</t>
  </si>
  <si>
    <t>Correspondiente al mes de : Abril 2026</t>
  </si>
  <si>
    <t>CARLOS DE JESUS</t>
  </si>
  <si>
    <t>UCETA PILARTE</t>
  </si>
  <si>
    <t>CPN MATA DEL JOBO</t>
  </si>
  <si>
    <t xml:space="preserve">ANYI CRISTINA </t>
  </si>
  <si>
    <t>PICHARDO FRANCO</t>
  </si>
  <si>
    <t>GERENCIA DE AREA III MONTECRISTI</t>
  </si>
  <si>
    <t>PROPORCION DE 14,000,00</t>
  </si>
  <si>
    <t>ENC. RRHH  SERVICIO REGIONAL DE SALUD CIBAO NOROESTE R-4</t>
  </si>
  <si>
    <t>Sexo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</si>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</sst>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1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4" fillId="3" borderId="3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right" wrapText="1"/>
    </xf>
    <xf numFmtId="0" fontId="6" fillId="6" borderId="1" xfId="1" applyFont="1" applyFill="1" applyBorder="1" applyAlignment="1">
      <alignment horizontal="center" wrapText="1"/>
    </xf>
    <xf numFmtId="14" fontId="6" fillId="6" borderId="6" xfId="1" applyNumberFormat="1" applyFont="1" applyFill="1" applyBorder="1" applyAlignment="1">
      <alignment horizontal="right" vertical="center" wrapText="1"/>
    </xf>
    <xf numFmtId="14" fontId="6" fillId="6" borderId="6" xfId="1" applyNumberFormat="1" applyFont="1" applyFill="1" applyBorder="1" applyAlignment="1">
      <alignment horizontal="center" vertical="center" wrapText="1"/>
    </xf>
    <xf numFmtId="4" fontId="6" fillId="6" borderId="1" xfId="1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 wrapText="1"/>
    </xf>
    <xf numFmtId="0" fontId="1" fillId="6" borderId="0" xfId="1" applyFont="1" applyFill="1" applyAlignment="1">
      <alignment wrapText="1"/>
    </xf>
    <xf numFmtId="0" fontId="6" fillId="6" borderId="1" xfId="1" applyFont="1" applyFill="1" applyBorder="1" applyAlignment="1">
      <alignment horizontal="right" vertical="center" wrapText="1"/>
    </xf>
    <xf numFmtId="0" fontId="6" fillId="6" borderId="1" xfId="1" applyFont="1" applyFill="1" applyBorder="1" applyAlignment="1">
      <alignment horizontal="center" vertical="center" wrapText="1"/>
    </xf>
    <xf numFmtId="4" fontId="6" fillId="6" borderId="1" xfId="1" applyNumberFormat="1" applyFont="1" applyFill="1" applyBorder="1" applyAlignment="1">
      <alignment horizontal="righ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0" fontId="5" fillId="6" borderId="1" xfId="1" applyFont="1" applyFill="1" applyBorder="1" applyAlignment="1">
      <alignment horizontal="center" vertical="center" wrapText="1"/>
    </xf>
    <xf numFmtId="14" fontId="6" fillId="6" borderId="1" xfId="1" applyNumberFormat="1" applyFont="1" applyFill="1" applyBorder="1" applyAlignment="1">
      <alignment horizontal="right" vertical="center" wrapText="1"/>
    </xf>
    <xf numFmtId="14" fontId="6" fillId="6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right" vertical="center" wrapText="1"/>
    </xf>
    <xf numFmtId="4" fontId="6" fillId="6" borderId="1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/>
    </xf>
    <xf numFmtId="0" fontId="1" fillId="6" borderId="0" xfId="1" applyFont="1" applyFill="1"/>
    <xf numFmtId="4" fontId="5" fillId="2" borderId="1" xfId="1" applyNumberFormat="1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0" fontId="1" fillId="6" borderId="0" xfId="1" applyFont="1" applyFill="1" applyAlignment="1"/>
    <xf numFmtId="0" fontId="12" fillId="6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14" fontId="6" fillId="6" borderId="1" xfId="1" applyNumberFormat="1" applyFont="1" applyFill="1" applyBorder="1" applyAlignment="1">
      <alignment horizontal="right" vertical="center"/>
    </xf>
    <xf numFmtId="14" fontId="6" fillId="6" borderId="1" xfId="1" applyNumberFormat="1" applyFont="1" applyFill="1" applyBorder="1" applyAlignment="1">
      <alignment horizontal="center" vertical="center"/>
    </xf>
    <xf numFmtId="0" fontId="1" fillId="6" borderId="0" xfId="1" applyFont="1" applyFill="1" applyBorder="1" applyAlignment="1"/>
    <xf numFmtId="4" fontId="6" fillId="6" borderId="1" xfId="0" applyNumberFormat="1" applyFont="1" applyFill="1" applyBorder="1" applyAlignment="1">
      <alignment horizontal="center" wrapText="1"/>
    </xf>
    <xf numFmtId="0" fontId="1" fillId="6" borderId="0" xfId="1" applyFont="1" applyFill="1" applyBorder="1" applyAlignment="1">
      <alignment wrapText="1"/>
    </xf>
    <xf numFmtId="0" fontId="6" fillId="6" borderId="3" xfId="1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center" wrapText="1"/>
    </xf>
    <xf numFmtId="0" fontId="5" fillId="6" borderId="3" xfId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right" vertical="center" wrapText="1"/>
    </xf>
    <xf numFmtId="4" fontId="6" fillId="2" borderId="3" xfId="1" applyNumberFormat="1" applyFont="1" applyFill="1" applyBorder="1" applyAlignment="1">
      <alignment horizontal="right" vertical="center" wrapText="1"/>
    </xf>
    <xf numFmtId="4" fontId="5" fillId="2" borderId="3" xfId="1" applyNumberFormat="1" applyFont="1" applyFill="1" applyBorder="1" applyAlignment="1">
      <alignment horizontal="right" vertical="center" wrapText="1"/>
    </xf>
    <xf numFmtId="0" fontId="1" fillId="6" borderId="4" xfId="1" applyFont="1" applyFill="1" applyBorder="1" applyAlignment="1">
      <alignment wrapText="1"/>
    </xf>
    <xf numFmtId="0" fontId="1" fillId="6" borderId="1" xfId="1" applyFont="1" applyFill="1" applyBorder="1" applyAlignment="1">
      <alignment wrapText="1"/>
    </xf>
    <xf numFmtId="0" fontId="6" fillId="6" borderId="6" xfId="1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 wrapText="1"/>
    </xf>
    <xf numFmtId="4" fontId="6" fillId="6" borderId="6" xfId="1" applyNumberFormat="1" applyFont="1" applyFill="1" applyBorder="1" applyAlignment="1">
      <alignment horizontal="right" vertical="center"/>
    </xf>
    <xf numFmtId="4" fontId="6" fillId="2" borderId="6" xfId="1" applyNumberFormat="1" applyFont="1" applyFill="1" applyBorder="1" applyAlignment="1">
      <alignment horizontal="right" vertical="center"/>
    </xf>
    <xf numFmtId="4" fontId="5" fillId="2" borderId="6" xfId="1" applyNumberFormat="1" applyFont="1" applyFill="1" applyBorder="1" applyAlignment="1">
      <alignment horizontal="right" vertical="center"/>
    </xf>
    <xf numFmtId="0" fontId="1" fillId="6" borderId="0" xfId="1" applyFont="1" applyFill="1" applyAlignment="1">
      <alignment vertical="center"/>
    </xf>
    <xf numFmtId="0" fontId="1" fillId="6" borderId="0" xfId="1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 wrapText="1"/>
    </xf>
    <xf numFmtId="0" fontId="1" fillId="6" borderId="0" xfId="1" applyFont="1" applyFill="1" applyAlignment="1">
      <alignment vertical="center" wrapText="1"/>
    </xf>
    <xf numFmtId="0" fontId="5" fillId="6" borderId="1" xfId="1" applyFont="1" applyFill="1" applyBorder="1" applyAlignment="1">
      <alignment horizontal="center" wrapText="1"/>
    </xf>
    <xf numFmtId="14" fontId="6" fillId="6" borderId="1" xfId="1" applyNumberFormat="1" applyFont="1" applyFill="1" applyBorder="1" applyAlignment="1">
      <alignment horizontal="right" wrapText="1"/>
    </xf>
    <xf numFmtId="14" fontId="6" fillId="6" borderId="1" xfId="1" applyNumberFormat="1" applyFont="1" applyFill="1" applyBorder="1" applyAlignment="1">
      <alignment horizontal="center" wrapText="1"/>
    </xf>
    <xf numFmtId="4" fontId="5" fillId="2" borderId="1" xfId="1" applyNumberFormat="1" applyFont="1" applyFill="1" applyBorder="1" applyAlignment="1">
      <alignment horizontal="right" wrapText="1"/>
    </xf>
    <xf numFmtId="4" fontId="6" fillId="2" borderId="6" xfId="1" applyNumberFormat="1" applyFont="1" applyFill="1" applyBorder="1" applyAlignment="1">
      <alignment horizontal="right" wrapText="1"/>
    </xf>
    <xf numFmtId="4" fontId="6" fillId="2" borderId="6" xfId="1" applyNumberFormat="1" applyFont="1" applyFill="1" applyBorder="1" applyAlignment="1">
      <alignment horizontal="right" vertical="center" wrapText="1"/>
    </xf>
    <xf numFmtId="14" fontId="6" fillId="0" borderId="1" xfId="1" applyNumberFormat="1" applyFont="1" applyBorder="1" applyAlignment="1">
      <alignment horizontal="right"/>
    </xf>
    <xf numFmtId="14" fontId="6" fillId="0" borderId="1" xfId="1" applyNumberFormat="1" applyFont="1" applyBorder="1" applyAlignment="1">
      <alignment horizontal="center"/>
    </xf>
    <xf numFmtId="14" fontId="6" fillId="6" borderId="1" xfId="1" applyNumberFormat="1" applyFont="1" applyFill="1" applyBorder="1" applyAlignment="1">
      <alignment horizontal="center"/>
    </xf>
    <xf numFmtId="14" fontId="6" fillId="6" borderId="6" xfId="1" applyNumberFormat="1" applyFont="1" applyFill="1" applyBorder="1" applyAlignment="1">
      <alignment horizontal="right" wrapText="1"/>
    </xf>
    <xf numFmtId="14" fontId="6" fillId="0" borderId="6" xfId="1" applyNumberFormat="1" applyFont="1" applyBorder="1" applyAlignment="1">
      <alignment horizontal="center"/>
    </xf>
    <xf numFmtId="14" fontId="6" fillId="6" borderId="6" xfId="1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14" fontId="6" fillId="6" borderId="6" xfId="1" applyNumberFormat="1" applyFont="1" applyFill="1" applyBorder="1" applyAlignment="1">
      <alignment horizontal="right" vertical="center"/>
    </xf>
    <xf numFmtId="14" fontId="6" fillId="6" borderId="6" xfId="1" applyNumberFormat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vertical="center" wrapText="1"/>
    </xf>
    <xf numFmtId="14" fontId="6" fillId="7" borderId="1" xfId="1" applyNumberFormat="1" applyFont="1" applyFill="1" applyBorder="1" applyAlignment="1">
      <alignment horizontal="center"/>
    </xf>
    <xf numFmtId="4" fontId="15" fillId="7" borderId="1" xfId="1" applyNumberFormat="1" applyFont="1" applyFill="1" applyBorder="1" applyAlignment="1">
      <alignment horizontal="right" vertical="center"/>
    </xf>
    <xf numFmtId="0" fontId="1" fillId="0" borderId="0" xfId="1" applyFont="1" applyBorder="1"/>
    <xf numFmtId="4" fontId="1" fillId="0" borderId="0" xfId="1" applyNumberFormat="1" applyFont="1"/>
    <xf numFmtId="4" fontId="1" fillId="0" borderId="0" xfId="1" applyNumberFormat="1" applyFont="1" applyBorder="1"/>
    <xf numFmtId="0" fontId="1" fillId="0" borderId="7" xfId="1" applyFont="1" applyBorder="1"/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1" applyFont="1"/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Border="1" applyAlignment="1"/>
    <xf numFmtId="0" fontId="6" fillId="0" borderId="3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164" fontId="6" fillId="0" borderId="1" xfId="2" applyFont="1" applyFill="1" applyBorder="1" applyAlignment="1">
      <alignment horizontal="right"/>
    </xf>
    <xf numFmtId="0" fontId="6" fillId="0" borderId="6" xfId="0" applyFont="1" applyFill="1" applyBorder="1" applyAlignment="1">
      <alignment horizontal="right" vertical="center"/>
    </xf>
    <xf numFmtId="164" fontId="6" fillId="0" borderId="1" xfId="2" applyFont="1" applyFill="1" applyBorder="1" applyAlignment="1">
      <alignment horizontal="right" wrapText="1"/>
    </xf>
    <xf numFmtId="164" fontId="6" fillId="0" borderId="3" xfId="2" applyFont="1" applyFill="1" applyBorder="1" applyAlignment="1">
      <alignment horizontal="right" wrapText="1"/>
    </xf>
    <xf numFmtId="164" fontId="6" fillId="0" borderId="3" xfId="2" applyFont="1" applyFill="1" applyBorder="1" applyAlignment="1">
      <alignment horizontal="right" vertical="center" wrapText="1"/>
    </xf>
    <xf numFmtId="164" fontId="6" fillId="0" borderId="1" xfId="2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4" fontId="6" fillId="0" borderId="3" xfId="2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6" fillId="0" borderId="3" xfId="2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8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14" fillId="7" borderId="2" xfId="1" applyFont="1" applyFill="1" applyBorder="1" applyAlignment="1">
      <alignment horizontal="center" vertical="center" wrapText="1"/>
    </xf>
    <xf numFmtId="0" fontId="14" fillId="7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wrapText="1"/>
    </xf>
    <xf numFmtId="0" fontId="7" fillId="4" borderId="5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wrapText="1"/>
    </xf>
  </cellXfs>
  <cellStyles count="4">
    <cellStyle name="Euro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28577</xdr:rowOff>
    </xdr:from>
    <xdr:to>
      <xdr:col>2</xdr:col>
      <xdr:colOff>59418</xdr:colOff>
      <xdr:row>4</xdr:row>
      <xdr:rowOff>38100</xdr:rowOff>
    </xdr:to>
    <xdr:pic>
      <xdr:nvPicPr>
        <xdr:cNvPr id="2" name="Imagen 3" descr="Logo S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8577"/>
          <a:ext cx="1459593" cy="128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1525555</xdr:colOff>
      <xdr:row>0</xdr:row>
      <xdr:rowOff>126935</xdr:rowOff>
    </xdr:from>
    <xdr:to>
      <xdr:col>15</xdr:col>
      <xdr:colOff>612515</xdr:colOff>
      <xdr:row>3</xdr:row>
      <xdr:rowOff>146374</xdr:rowOff>
    </xdr:to>
    <xdr:pic>
      <xdr:nvPicPr>
        <xdr:cNvPr id="3" name="Imagen 2" descr="WhatsApp Image 2025-04-06 a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7130" y="126935"/>
          <a:ext cx="1725385" cy="1067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C207"/>
  <sheetViews>
    <sheetView tabSelected="1" workbookViewId="0">
      <selection activeCell="L108" sqref="L108"/>
    </sheetView>
  </sheetViews>
  <sheetFormatPr baseColWidth="10" defaultRowHeight="12.75" x14ac:dyDescent="0.2"/>
  <cols>
    <col min="1" max="1" width="28.7109375" style="123" customWidth="1"/>
    <col min="2" max="2" width="27.5703125" style="123" customWidth="1"/>
    <col min="3" max="3" width="20.5703125" style="1" customWidth="1"/>
    <col min="4" max="4" width="20.7109375" style="1" customWidth="1"/>
    <col min="5" max="5" width="16.7109375" style="1" customWidth="1"/>
    <col min="6" max="6" width="41.85546875" style="1" bestFit="1" customWidth="1"/>
    <col min="7" max="7" width="33.28515625" style="1" customWidth="1"/>
    <col min="8" max="8" width="14.85546875" style="1" customWidth="1"/>
    <col min="9" max="9" width="16" style="1" customWidth="1"/>
    <col min="10" max="10" width="22.140625" style="1" customWidth="1"/>
    <col min="11" max="11" width="17" style="1" customWidth="1"/>
    <col min="12" max="12" width="18.5703125" style="1" customWidth="1"/>
    <col min="13" max="13" width="25.28515625" style="1" customWidth="1"/>
    <col min="14" max="14" width="24.5703125" style="1" customWidth="1"/>
    <col min="15" max="15" width="15" style="1" customWidth="1"/>
    <col min="16" max="16" width="17.140625" style="1" customWidth="1"/>
    <col min="17" max="17" width="19" style="1" customWidth="1"/>
    <col min="18" max="18" width="14.5703125" style="1" customWidth="1"/>
    <col min="19" max="19" width="20.28515625" style="1" customWidth="1"/>
    <col min="20" max="20" width="15.85546875" style="1" customWidth="1"/>
    <col min="21" max="21" width="16.140625" style="1" customWidth="1"/>
    <col min="22" max="252" width="11.42578125" style="1"/>
    <col min="253" max="253" width="7.28515625" style="1" customWidth="1"/>
    <col min="254" max="255" width="11.28515625" style="1" bestFit="1" customWidth="1"/>
    <col min="256" max="256" width="9.7109375" style="1" customWidth="1"/>
    <col min="257" max="257" width="17.28515625" style="1" bestFit="1" customWidth="1"/>
    <col min="258" max="258" width="11" style="1" bestFit="1" customWidth="1"/>
    <col min="259" max="259" width="11.42578125" style="1"/>
    <col min="260" max="260" width="13.42578125" style="1" customWidth="1"/>
    <col min="261" max="261" width="15.28515625" style="1" customWidth="1"/>
    <col min="262" max="262" width="19.5703125" style="1" customWidth="1"/>
    <col min="263" max="263" width="18.28515625" style="1" bestFit="1" customWidth="1"/>
    <col min="264" max="264" width="10.85546875" style="1" bestFit="1" customWidth="1"/>
    <col min="265" max="265" width="10.7109375" style="1" bestFit="1" customWidth="1"/>
    <col min="266" max="266" width="13.85546875" style="1" customWidth="1"/>
    <col min="267" max="267" width="10.85546875" style="1" bestFit="1" customWidth="1"/>
    <col min="268" max="268" width="10.7109375" style="1" bestFit="1" customWidth="1"/>
    <col min="269" max="269" width="18" style="1" customWidth="1"/>
    <col min="270" max="270" width="13.140625" style="1" customWidth="1"/>
    <col min="271" max="271" width="16" style="1" customWidth="1"/>
    <col min="272" max="272" width="14.85546875" style="1" customWidth="1"/>
    <col min="273" max="273" width="15.28515625" style="1" customWidth="1"/>
    <col min="274" max="274" width="19.28515625" style="1" bestFit="1" customWidth="1"/>
    <col min="275" max="508" width="11.42578125" style="1"/>
    <col min="509" max="509" width="7.28515625" style="1" customWidth="1"/>
    <col min="510" max="511" width="11.28515625" style="1" bestFit="1" customWidth="1"/>
    <col min="512" max="512" width="9.7109375" style="1" customWidth="1"/>
    <col min="513" max="513" width="17.28515625" style="1" bestFit="1" customWidth="1"/>
    <col min="514" max="514" width="11" style="1" bestFit="1" customWidth="1"/>
    <col min="515" max="515" width="11.42578125" style="1"/>
    <col min="516" max="516" width="13.42578125" style="1" customWidth="1"/>
    <col min="517" max="517" width="15.28515625" style="1" customWidth="1"/>
    <col min="518" max="518" width="19.5703125" style="1" customWidth="1"/>
    <col min="519" max="519" width="18.28515625" style="1" bestFit="1" customWidth="1"/>
    <col min="520" max="520" width="10.85546875" style="1" bestFit="1" customWidth="1"/>
    <col min="521" max="521" width="10.7109375" style="1" bestFit="1" customWidth="1"/>
    <col min="522" max="522" width="13.85546875" style="1" customWidth="1"/>
    <col min="523" max="523" width="10.85546875" style="1" bestFit="1" customWidth="1"/>
    <col min="524" max="524" width="10.7109375" style="1" bestFit="1" customWidth="1"/>
    <col min="525" max="525" width="18" style="1" customWidth="1"/>
    <col min="526" max="526" width="13.140625" style="1" customWidth="1"/>
    <col min="527" max="527" width="16" style="1" customWidth="1"/>
    <col min="528" max="528" width="14.85546875" style="1" customWidth="1"/>
    <col min="529" max="529" width="15.28515625" style="1" customWidth="1"/>
    <col min="530" max="530" width="19.28515625" style="1" bestFit="1" customWidth="1"/>
    <col min="531" max="764" width="11.42578125" style="1"/>
    <col min="765" max="765" width="7.28515625" style="1" customWidth="1"/>
    <col min="766" max="767" width="11.28515625" style="1" bestFit="1" customWidth="1"/>
    <col min="768" max="768" width="9.7109375" style="1" customWidth="1"/>
    <col min="769" max="769" width="17.28515625" style="1" bestFit="1" customWidth="1"/>
    <col min="770" max="770" width="11" style="1" bestFit="1" customWidth="1"/>
    <col min="771" max="771" width="11.42578125" style="1"/>
    <col min="772" max="772" width="13.42578125" style="1" customWidth="1"/>
    <col min="773" max="773" width="15.28515625" style="1" customWidth="1"/>
    <col min="774" max="774" width="19.5703125" style="1" customWidth="1"/>
    <col min="775" max="775" width="18.28515625" style="1" bestFit="1" customWidth="1"/>
    <col min="776" max="776" width="10.85546875" style="1" bestFit="1" customWidth="1"/>
    <col min="777" max="777" width="10.7109375" style="1" bestFit="1" customWidth="1"/>
    <col min="778" max="778" width="13.85546875" style="1" customWidth="1"/>
    <col min="779" max="779" width="10.85546875" style="1" bestFit="1" customWidth="1"/>
    <col min="780" max="780" width="10.7109375" style="1" bestFit="1" customWidth="1"/>
    <col min="781" max="781" width="18" style="1" customWidth="1"/>
    <col min="782" max="782" width="13.140625" style="1" customWidth="1"/>
    <col min="783" max="783" width="16" style="1" customWidth="1"/>
    <col min="784" max="784" width="14.85546875" style="1" customWidth="1"/>
    <col min="785" max="785" width="15.28515625" style="1" customWidth="1"/>
    <col min="786" max="786" width="19.28515625" style="1" bestFit="1" customWidth="1"/>
    <col min="787" max="1020" width="11.42578125" style="1"/>
    <col min="1021" max="1021" width="7.28515625" style="1" customWidth="1"/>
    <col min="1022" max="1023" width="11.28515625" style="1" bestFit="1" customWidth="1"/>
    <col min="1024" max="1024" width="9.7109375" style="1" customWidth="1"/>
    <col min="1025" max="1025" width="17.28515625" style="1" bestFit="1" customWidth="1"/>
    <col min="1026" max="1026" width="11" style="1" bestFit="1" customWidth="1"/>
    <col min="1027" max="1027" width="11.42578125" style="1"/>
    <col min="1028" max="1028" width="13.42578125" style="1" customWidth="1"/>
    <col min="1029" max="1029" width="15.28515625" style="1" customWidth="1"/>
    <col min="1030" max="1030" width="19.5703125" style="1" customWidth="1"/>
    <col min="1031" max="1031" width="18.28515625" style="1" bestFit="1" customWidth="1"/>
    <col min="1032" max="1032" width="10.85546875" style="1" bestFit="1" customWidth="1"/>
    <col min="1033" max="1033" width="10.7109375" style="1" bestFit="1" customWidth="1"/>
    <col min="1034" max="1034" width="13.85546875" style="1" customWidth="1"/>
    <col min="1035" max="1035" width="10.85546875" style="1" bestFit="1" customWidth="1"/>
    <col min="1036" max="1036" width="10.7109375" style="1" bestFit="1" customWidth="1"/>
    <col min="1037" max="1037" width="18" style="1" customWidth="1"/>
    <col min="1038" max="1038" width="13.140625" style="1" customWidth="1"/>
    <col min="1039" max="1039" width="16" style="1" customWidth="1"/>
    <col min="1040" max="1040" width="14.85546875" style="1" customWidth="1"/>
    <col min="1041" max="1041" width="15.28515625" style="1" customWidth="1"/>
    <col min="1042" max="1042" width="19.28515625" style="1" bestFit="1" customWidth="1"/>
    <col min="1043" max="1276" width="11.42578125" style="1"/>
    <col min="1277" max="1277" width="7.28515625" style="1" customWidth="1"/>
    <col min="1278" max="1279" width="11.28515625" style="1" bestFit="1" customWidth="1"/>
    <col min="1280" max="1280" width="9.7109375" style="1" customWidth="1"/>
    <col min="1281" max="1281" width="17.28515625" style="1" bestFit="1" customWidth="1"/>
    <col min="1282" max="1282" width="11" style="1" bestFit="1" customWidth="1"/>
    <col min="1283" max="1283" width="11.42578125" style="1"/>
    <col min="1284" max="1284" width="13.42578125" style="1" customWidth="1"/>
    <col min="1285" max="1285" width="15.28515625" style="1" customWidth="1"/>
    <col min="1286" max="1286" width="19.5703125" style="1" customWidth="1"/>
    <col min="1287" max="1287" width="18.28515625" style="1" bestFit="1" customWidth="1"/>
    <col min="1288" max="1288" width="10.85546875" style="1" bestFit="1" customWidth="1"/>
    <col min="1289" max="1289" width="10.7109375" style="1" bestFit="1" customWidth="1"/>
    <col min="1290" max="1290" width="13.85546875" style="1" customWidth="1"/>
    <col min="1291" max="1291" width="10.85546875" style="1" bestFit="1" customWidth="1"/>
    <col min="1292" max="1292" width="10.7109375" style="1" bestFit="1" customWidth="1"/>
    <col min="1293" max="1293" width="18" style="1" customWidth="1"/>
    <col min="1294" max="1294" width="13.140625" style="1" customWidth="1"/>
    <col min="1295" max="1295" width="16" style="1" customWidth="1"/>
    <col min="1296" max="1296" width="14.85546875" style="1" customWidth="1"/>
    <col min="1297" max="1297" width="15.28515625" style="1" customWidth="1"/>
    <col min="1298" max="1298" width="19.28515625" style="1" bestFit="1" customWidth="1"/>
    <col min="1299" max="1532" width="11.42578125" style="1"/>
    <col min="1533" max="1533" width="7.28515625" style="1" customWidth="1"/>
    <col min="1534" max="1535" width="11.28515625" style="1" bestFit="1" customWidth="1"/>
    <col min="1536" max="1536" width="9.7109375" style="1" customWidth="1"/>
    <col min="1537" max="1537" width="17.28515625" style="1" bestFit="1" customWidth="1"/>
    <col min="1538" max="1538" width="11" style="1" bestFit="1" customWidth="1"/>
    <col min="1539" max="1539" width="11.42578125" style="1"/>
    <col min="1540" max="1540" width="13.42578125" style="1" customWidth="1"/>
    <col min="1541" max="1541" width="15.28515625" style="1" customWidth="1"/>
    <col min="1542" max="1542" width="19.5703125" style="1" customWidth="1"/>
    <col min="1543" max="1543" width="18.28515625" style="1" bestFit="1" customWidth="1"/>
    <col min="1544" max="1544" width="10.85546875" style="1" bestFit="1" customWidth="1"/>
    <col min="1545" max="1545" width="10.7109375" style="1" bestFit="1" customWidth="1"/>
    <col min="1546" max="1546" width="13.85546875" style="1" customWidth="1"/>
    <col min="1547" max="1547" width="10.85546875" style="1" bestFit="1" customWidth="1"/>
    <col min="1548" max="1548" width="10.7109375" style="1" bestFit="1" customWidth="1"/>
    <col min="1549" max="1549" width="18" style="1" customWidth="1"/>
    <col min="1550" max="1550" width="13.140625" style="1" customWidth="1"/>
    <col min="1551" max="1551" width="16" style="1" customWidth="1"/>
    <col min="1552" max="1552" width="14.85546875" style="1" customWidth="1"/>
    <col min="1553" max="1553" width="15.28515625" style="1" customWidth="1"/>
    <col min="1554" max="1554" width="19.28515625" style="1" bestFit="1" customWidth="1"/>
    <col min="1555" max="1788" width="11.42578125" style="1"/>
    <col min="1789" max="1789" width="7.28515625" style="1" customWidth="1"/>
    <col min="1790" max="1791" width="11.28515625" style="1" bestFit="1" customWidth="1"/>
    <col min="1792" max="1792" width="9.7109375" style="1" customWidth="1"/>
    <col min="1793" max="1793" width="17.28515625" style="1" bestFit="1" customWidth="1"/>
    <col min="1794" max="1794" width="11" style="1" bestFit="1" customWidth="1"/>
    <col min="1795" max="1795" width="11.42578125" style="1"/>
    <col min="1796" max="1796" width="13.42578125" style="1" customWidth="1"/>
    <col min="1797" max="1797" width="15.28515625" style="1" customWidth="1"/>
    <col min="1798" max="1798" width="19.5703125" style="1" customWidth="1"/>
    <col min="1799" max="1799" width="18.28515625" style="1" bestFit="1" customWidth="1"/>
    <col min="1800" max="1800" width="10.85546875" style="1" bestFit="1" customWidth="1"/>
    <col min="1801" max="1801" width="10.7109375" style="1" bestFit="1" customWidth="1"/>
    <col min="1802" max="1802" width="13.85546875" style="1" customWidth="1"/>
    <col min="1803" max="1803" width="10.85546875" style="1" bestFit="1" customWidth="1"/>
    <col min="1804" max="1804" width="10.7109375" style="1" bestFit="1" customWidth="1"/>
    <col min="1805" max="1805" width="18" style="1" customWidth="1"/>
    <col min="1806" max="1806" width="13.140625" style="1" customWidth="1"/>
    <col min="1807" max="1807" width="16" style="1" customWidth="1"/>
    <col min="1808" max="1808" width="14.85546875" style="1" customWidth="1"/>
    <col min="1809" max="1809" width="15.28515625" style="1" customWidth="1"/>
    <col min="1810" max="1810" width="19.28515625" style="1" bestFit="1" customWidth="1"/>
    <col min="1811" max="2044" width="11.42578125" style="1"/>
    <col min="2045" max="2045" width="7.28515625" style="1" customWidth="1"/>
    <col min="2046" max="2047" width="11.28515625" style="1" bestFit="1" customWidth="1"/>
    <col min="2048" max="2048" width="9.7109375" style="1" customWidth="1"/>
    <col min="2049" max="2049" width="17.28515625" style="1" bestFit="1" customWidth="1"/>
    <col min="2050" max="2050" width="11" style="1" bestFit="1" customWidth="1"/>
    <col min="2051" max="2051" width="11.42578125" style="1"/>
    <col min="2052" max="2052" width="13.42578125" style="1" customWidth="1"/>
    <col min="2053" max="2053" width="15.28515625" style="1" customWidth="1"/>
    <col min="2054" max="2054" width="19.5703125" style="1" customWidth="1"/>
    <col min="2055" max="2055" width="18.28515625" style="1" bestFit="1" customWidth="1"/>
    <col min="2056" max="2056" width="10.85546875" style="1" bestFit="1" customWidth="1"/>
    <col min="2057" max="2057" width="10.7109375" style="1" bestFit="1" customWidth="1"/>
    <col min="2058" max="2058" width="13.85546875" style="1" customWidth="1"/>
    <col min="2059" max="2059" width="10.85546875" style="1" bestFit="1" customWidth="1"/>
    <col min="2060" max="2060" width="10.7109375" style="1" bestFit="1" customWidth="1"/>
    <col min="2061" max="2061" width="18" style="1" customWidth="1"/>
    <col min="2062" max="2062" width="13.140625" style="1" customWidth="1"/>
    <col min="2063" max="2063" width="16" style="1" customWidth="1"/>
    <col min="2064" max="2064" width="14.85546875" style="1" customWidth="1"/>
    <col min="2065" max="2065" width="15.28515625" style="1" customWidth="1"/>
    <col min="2066" max="2066" width="19.28515625" style="1" bestFit="1" customWidth="1"/>
    <col min="2067" max="2300" width="11.42578125" style="1"/>
    <col min="2301" max="2301" width="7.28515625" style="1" customWidth="1"/>
    <col min="2302" max="2303" width="11.28515625" style="1" bestFit="1" customWidth="1"/>
    <col min="2304" max="2304" width="9.7109375" style="1" customWidth="1"/>
    <col min="2305" max="2305" width="17.28515625" style="1" bestFit="1" customWidth="1"/>
    <col min="2306" max="2306" width="11" style="1" bestFit="1" customWidth="1"/>
    <col min="2307" max="2307" width="11.42578125" style="1"/>
    <col min="2308" max="2308" width="13.42578125" style="1" customWidth="1"/>
    <col min="2309" max="2309" width="15.28515625" style="1" customWidth="1"/>
    <col min="2310" max="2310" width="19.5703125" style="1" customWidth="1"/>
    <col min="2311" max="2311" width="18.28515625" style="1" bestFit="1" customWidth="1"/>
    <col min="2312" max="2312" width="10.85546875" style="1" bestFit="1" customWidth="1"/>
    <col min="2313" max="2313" width="10.7109375" style="1" bestFit="1" customWidth="1"/>
    <col min="2314" max="2314" width="13.85546875" style="1" customWidth="1"/>
    <col min="2315" max="2315" width="10.85546875" style="1" bestFit="1" customWidth="1"/>
    <col min="2316" max="2316" width="10.7109375" style="1" bestFit="1" customWidth="1"/>
    <col min="2317" max="2317" width="18" style="1" customWidth="1"/>
    <col min="2318" max="2318" width="13.140625" style="1" customWidth="1"/>
    <col min="2319" max="2319" width="16" style="1" customWidth="1"/>
    <col min="2320" max="2320" width="14.85546875" style="1" customWidth="1"/>
    <col min="2321" max="2321" width="15.28515625" style="1" customWidth="1"/>
    <col min="2322" max="2322" width="19.28515625" style="1" bestFit="1" customWidth="1"/>
    <col min="2323" max="2556" width="11.42578125" style="1"/>
    <col min="2557" max="2557" width="7.28515625" style="1" customWidth="1"/>
    <col min="2558" max="2559" width="11.28515625" style="1" bestFit="1" customWidth="1"/>
    <col min="2560" max="2560" width="9.7109375" style="1" customWidth="1"/>
    <col min="2561" max="2561" width="17.28515625" style="1" bestFit="1" customWidth="1"/>
    <col min="2562" max="2562" width="11" style="1" bestFit="1" customWidth="1"/>
    <col min="2563" max="2563" width="11.42578125" style="1"/>
    <col min="2564" max="2564" width="13.42578125" style="1" customWidth="1"/>
    <col min="2565" max="2565" width="15.28515625" style="1" customWidth="1"/>
    <col min="2566" max="2566" width="19.5703125" style="1" customWidth="1"/>
    <col min="2567" max="2567" width="18.28515625" style="1" bestFit="1" customWidth="1"/>
    <col min="2568" max="2568" width="10.85546875" style="1" bestFit="1" customWidth="1"/>
    <col min="2569" max="2569" width="10.7109375" style="1" bestFit="1" customWidth="1"/>
    <col min="2570" max="2570" width="13.85546875" style="1" customWidth="1"/>
    <col min="2571" max="2571" width="10.85546875" style="1" bestFit="1" customWidth="1"/>
    <col min="2572" max="2572" width="10.7109375" style="1" bestFit="1" customWidth="1"/>
    <col min="2573" max="2573" width="18" style="1" customWidth="1"/>
    <col min="2574" max="2574" width="13.140625" style="1" customWidth="1"/>
    <col min="2575" max="2575" width="16" style="1" customWidth="1"/>
    <col min="2576" max="2576" width="14.85546875" style="1" customWidth="1"/>
    <col min="2577" max="2577" width="15.28515625" style="1" customWidth="1"/>
    <col min="2578" max="2578" width="19.28515625" style="1" bestFit="1" customWidth="1"/>
    <col min="2579" max="2812" width="11.42578125" style="1"/>
    <col min="2813" max="2813" width="7.28515625" style="1" customWidth="1"/>
    <col min="2814" max="2815" width="11.28515625" style="1" bestFit="1" customWidth="1"/>
    <col min="2816" max="2816" width="9.7109375" style="1" customWidth="1"/>
    <col min="2817" max="2817" width="17.28515625" style="1" bestFit="1" customWidth="1"/>
    <col min="2818" max="2818" width="11" style="1" bestFit="1" customWidth="1"/>
    <col min="2819" max="2819" width="11.42578125" style="1"/>
    <col min="2820" max="2820" width="13.42578125" style="1" customWidth="1"/>
    <col min="2821" max="2821" width="15.28515625" style="1" customWidth="1"/>
    <col min="2822" max="2822" width="19.5703125" style="1" customWidth="1"/>
    <col min="2823" max="2823" width="18.28515625" style="1" bestFit="1" customWidth="1"/>
    <col min="2824" max="2824" width="10.85546875" style="1" bestFit="1" customWidth="1"/>
    <col min="2825" max="2825" width="10.7109375" style="1" bestFit="1" customWidth="1"/>
    <col min="2826" max="2826" width="13.85546875" style="1" customWidth="1"/>
    <col min="2827" max="2827" width="10.85546875" style="1" bestFit="1" customWidth="1"/>
    <col min="2828" max="2828" width="10.7109375" style="1" bestFit="1" customWidth="1"/>
    <col min="2829" max="2829" width="18" style="1" customWidth="1"/>
    <col min="2830" max="2830" width="13.140625" style="1" customWidth="1"/>
    <col min="2831" max="2831" width="16" style="1" customWidth="1"/>
    <col min="2832" max="2832" width="14.85546875" style="1" customWidth="1"/>
    <col min="2833" max="2833" width="15.28515625" style="1" customWidth="1"/>
    <col min="2834" max="2834" width="19.28515625" style="1" bestFit="1" customWidth="1"/>
    <col min="2835" max="3068" width="11.42578125" style="1"/>
    <col min="3069" max="3069" width="7.28515625" style="1" customWidth="1"/>
    <col min="3070" max="3071" width="11.28515625" style="1" bestFit="1" customWidth="1"/>
    <col min="3072" max="3072" width="9.7109375" style="1" customWidth="1"/>
    <col min="3073" max="3073" width="17.28515625" style="1" bestFit="1" customWidth="1"/>
    <col min="3074" max="3074" width="11" style="1" bestFit="1" customWidth="1"/>
    <col min="3075" max="3075" width="11.42578125" style="1"/>
    <col min="3076" max="3076" width="13.42578125" style="1" customWidth="1"/>
    <col min="3077" max="3077" width="15.28515625" style="1" customWidth="1"/>
    <col min="3078" max="3078" width="19.5703125" style="1" customWidth="1"/>
    <col min="3079" max="3079" width="18.28515625" style="1" bestFit="1" customWidth="1"/>
    <col min="3080" max="3080" width="10.85546875" style="1" bestFit="1" customWidth="1"/>
    <col min="3081" max="3081" width="10.7109375" style="1" bestFit="1" customWidth="1"/>
    <col min="3082" max="3082" width="13.85546875" style="1" customWidth="1"/>
    <col min="3083" max="3083" width="10.85546875" style="1" bestFit="1" customWidth="1"/>
    <col min="3084" max="3084" width="10.7109375" style="1" bestFit="1" customWidth="1"/>
    <col min="3085" max="3085" width="18" style="1" customWidth="1"/>
    <col min="3086" max="3086" width="13.140625" style="1" customWidth="1"/>
    <col min="3087" max="3087" width="16" style="1" customWidth="1"/>
    <col min="3088" max="3088" width="14.85546875" style="1" customWidth="1"/>
    <col min="3089" max="3089" width="15.28515625" style="1" customWidth="1"/>
    <col min="3090" max="3090" width="19.28515625" style="1" bestFit="1" customWidth="1"/>
    <col min="3091" max="3324" width="11.42578125" style="1"/>
    <col min="3325" max="3325" width="7.28515625" style="1" customWidth="1"/>
    <col min="3326" max="3327" width="11.28515625" style="1" bestFit="1" customWidth="1"/>
    <col min="3328" max="3328" width="9.7109375" style="1" customWidth="1"/>
    <col min="3329" max="3329" width="17.28515625" style="1" bestFit="1" customWidth="1"/>
    <col min="3330" max="3330" width="11" style="1" bestFit="1" customWidth="1"/>
    <col min="3331" max="3331" width="11.42578125" style="1"/>
    <col min="3332" max="3332" width="13.42578125" style="1" customWidth="1"/>
    <col min="3333" max="3333" width="15.28515625" style="1" customWidth="1"/>
    <col min="3334" max="3334" width="19.5703125" style="1" customWidth="1"/>
    <col min="3335" max="3335" width="18.28515625" style="1" bestFit="1" customWidth="1"/>
    <col min="3336" max="3336" width="10.85546875" style="1" bestFit="1" customWidth="1"/>
    <col min="3337" max="3337" width="10.7109375" style="1" bestFit="1" customWidth="1"/>
    <col min="3338" max="3338" width="13.85546875" style="1" customWidth="1"/>
    <col min="3339" max="3339" width="10.85546875" style="1" bestFit="1" customWidth="1"/>
    <col min="3340" max="3340" width="10.7109375" style="1" bestFit="1" customWidth="1"/>
    <col min="3341" max="3341" width="18" style="1" customWidth="1"/>
    <col min="3342" max="3342" width="13.140625" style="1" customWidth="1"/>
    <col min="3343" max="3343" width="16" style="1" customWidth="1"/>
    <col min="3344" max="3344" width="14.85546875" style="1" customWidth="1"/>
    <col min="3345" max="3345" width="15.28515625" style="1" customWidth="1"/>
    <col min="3346" max="3346" width="19.28515625" style="1" bestFit="1" customWidth="1"/>
    <col min="3347" max="3580" width="11.42578125" style="1"/>
    <col min="3581" max="3581" width="7.28515625" style="1" customWidth="1"/>
    <col min="3582" max="3583" width="11.28515625" style="1" bestFit="1" customWidth="1"/>
    <col min="3584" max="3584" width="9.7109375" style="1" customWidth="1"/>
    <col min="3585" max="3585" width="17.28515625" style="1" bestFit="1" customWidth="1"/>
    <col min="3586" max="3586" width="11" style="1" bestFit="1" customWidth="1"/>
    <col min="3587" max="3587" width="11.42578125" style="1"/>
    <col min="3588" max="3588" width="13.42578125" style="1" customWidth="1"/>
    <col min="3589" max="3589" width="15.28515625" style="1" customWidth="1"/>
    <col min="3590" max="3590" width="19.5703125" style="1" customWidth="1"/>
    <col min="3591" max="3591" width="18.28515625" style="1" bestFit="1" customWidth="1"/>
    <col min="3592" max="3592" width="10.85546875" style="1" bestFit="1" customWidth="1"/>
    <col min="3593" max="3593" width="10.7109375" style="1" bestFit="1" customWidth="1"/>
    <col min="3594" max="3594" width="13.85546875" style="1" customWidth="1"/>
    <col min="3595" max="3595" width="10.85546875" style="1" bestFit="1" customWidth="1"/>
    <col min="3596" max="3596" width="10.7109375" style="1" bestFit="1" customWidth="1"/>
    <col min="3597" max="3597" width="18" style="1" customWidth="1"/>
    <col min="3598" max="3598" width="13.140625" style="1" customWidth="1"/>
    <col min="3599" max="3599" width="16" style="1" customWidth="1"/>
    <col min="3600" max="3600" width="14.85546875" style="1" customWidth="1"/>
    <col min="3601" max="3601" width="15.28515625" style="1" customWidth="1"/>
    <col min="3602" max="3602" width="19.28515625" style="1" bestFit="1" customWidth="1"/>
    <col min="3603" max="3836" width="11.42578125" style="1"/>
    <col min="3837" max="3837" width="7.28515625" style="1" customWidth="1"/>
    <col min="3838" max="3839" width="11.28515625" style="1" bestFit="1" customWidth="1"/>
    <col min="3840" max="3840" width="9.7109375" style="1" customWidth="1"/>
    <col min="3841" max="3841" width="17.28515625" style="1" bestFit="1" customWidth="1"/>
    <col min="3842" max="3842" width="11" style="1" bestFit="1" customWidth="1"/>
    <col min="3843" max="3843" width="11.42578125" style="1"/>
    <col min="3844" max="3844" width="13.42578125" style="1" customWidth="1"/>
    <col min="3845" max="3845" width="15.28515625" style="1" customWidth="1"/>
    <col min="3846" max="3846" width="19.5703125" style="1" customWidth="1"/>
    <col min="3847" max="3847" width="18.28515625" style="1" bestFit="1" customWidth="1"/>
    <col min="3848" max="3848" width="10.85546875" style="1" bestFit="1" customWidth="1"/>
    <col min="3849" max="3849" width="10.7109375" style="1" bestFit="1" customWidth="1"/>
    <col min="3850" max="3850" width="13.85546875" style="1" customWidth="1"/>
    <col min="3851" max="3851" width="10.85546875" style="1" bestFit="1" customWidth="1"/>
    <col min="3852" max="3852" width="10.7109375" style="1" bestFit="1" customWidth="1"/>
    <col min="3853" max="3853" width="18" style="1" customWidth="1"/>
    <col min="3854" max="3854" width="13.140625" style="1" customWidth="1"/>
    <col min="3855" max="3855" width="16" style="1" customWidth="1"/>
    <col min="3856" max="3856" width="14.85546875" style="1" customWidth="1"/>
    <col min="3857" max="3857" width="15.28515625" style="1" customWidth="1"/>
    <col min="3858" max="3858" width="19.28515625" style="1" bestFit="1" customWidth="1"/>
    <col min="3859" max="4092" width="11.42578125" style="1"/>
    <col min="4093" max="4093" width="7.28515625" style="1" customWidth="1"/>
    <col min="4094" max="4095" width="11.28515625" style="1" bestFit="1" customWidth="1"/>
    <col min="4096" max="4096" width="9.7109375" style="1" customWidth="1"/>
    <col min="4097" max="4097" width="17.28515625" style="1" bestFit="1" customWidth="1"/>
    <col min="4098" max="4098" width="11" style="1" bestFit="1" customWidth="1"/>
    <col min="4099" max="4099" width="11.42578125" style="1"/>
    <col min="4100" max="4100" width="13.42578125" style="1" customWidth="1"/>
    <col min="4101" max="4101" width="15.28515625" style="1" customWidth="1"/>
    <col min="4102" max="4102" width="19.5703125" style="1" customWidth="1"/>
    <col min="4103" max="4103" width="18.28515625" style="1" bestFit="1" customWidth="1"/>
    <col min="4104" max="4104" width="10.85546875" style="1" bestFit="1" customWidth="1"/>
    <col min="4105" max="4105" width="10.7109375" style="1" bestFit="1" customWidth="1"/>
    <col min="4106" max="4106" width="13.85546875" style="1" customWidth="1"/>
    <col min="4107" max="4107" width="10.85546875" style="1" bestFit="1" customWidth="1"/>
    <col min="4108" max="4108" width="10.7109375" style="1" bestFit="1" customWidth="1"/>
    <col min="4109" max="4109" width="18" style="1" customWidth="1"/>
    <col min="4110" max="4110" width="13.140625" style="1" customWidth="1"/>
    <col min="4111" max="4111" width="16" style="1" customWidth="1"/>
    <col min="4112" max="4112" width="14.85546875" style="1" customWidth="1"/>
    <col min="4113" max="4113" width="15.28515625" style="1" customWidth="1"/>
    <col min="4114" max="4114" width="19.28515625" style="1" bestFit="1" customWidth="1"/>
    <col min="4115" max="4348" width="11.42578125" style="1"/>
    <col min="4349" max="4349" width="7.28515625" style="1" customWidth="1"/>
    <col min="4350" max="4351" width="11.28515625" style="1" bestFit="1" customWidth="1"/>
    <col min="4352" max="4352" width="9.7109375" style="1" customWidth="1"/>
    <col min="4353" max="4353" width="17.28515625" style="1" bestFit="1" customWidth="1"/>
    <col min="4354" max="4354" width="11" style="1" bestFit="1" customWidth="1"/>
    <col min="4355" max="4355" width="11.42578125" style="1"/>
    <col min="4356" max="4356" width="13.42578125" style="1" customWidth="1"/>
    <col min="4357" max="4357" width="15.28515625" style="1" customWidth="1"/>
    <col min="4358" max="4358" width="19.5703125" style="1" customWidth="1"/>
    <col min="4359" max="4359" width="18.28515625" style="1" bestFit="1" customWidth="1"/>
    <col min="4360" max="4360" width="10.85546875" style="1" bestFit="1" customWidth="1"/>
    <col min="4361" max="4361" width="10.7109375" style="1" bestFit="1" customWidth="1"/>
    <col min="4362" max="4362" width="13.85546875" style="1" customWidth="1"/>
    <col min="4363" max="4363" width="10.85546875" style="1" bestFit="1" customWidth="1"/>
    <col min="4364" max="4364" width="10.7109375" style="1" bestFit="1" customWidth="1"/>
    <col min="4365" max="4365" width="18" style="1" customWidth="1"/>
    <col min="4366" max="4366" width="13.140625" style="1" customWidth="1"/>
    <col min="4367" max="4367" width="16" style="1" customWidth="1"/>
    <col min="4368" max="4368" width="14.85546875" style="1" customWidth="1"/>
    <col min="4369" max="4369" width="15.28515625" style="1" customWidth="1"/>
    <col min="4370" max="4370" width="19.28515625" style="1" bestFit="1" customWidth="1"/>
    <col min="4371" max="4604" width="11.42578125" style="1"/>
    <col min="4605" max="4605" width="7.28515625" style="1" customWidth="1"/>
    <col min="4606" max="4607" width="11.28515625" style="1" bestFit="1" customWidth="1"/>
    <col min="4608" max="4608" width="9.7109375" style="1" customWidth="1"/>
    <col min="4609" max="4609" width="17.28515625" style="1" bestFit="1" customWidth="1"/>
    <col min="4610" max="4610" width="11" style="1" bestFit="1" customWidth="1"/>
    <col min="4611" max="4611" width="11.42578125" style="1"/>
    <col min="4612" max="4612" width="13.42578125" style="1" customWidth="1"/>
    <col min="4613" max="4613" width="15.28515625" style="1" customWidth="1"/>
    <col min="4614" max="4614" width="19.5703125" style="1" customWidth="1"/>
    <col min="4615" max="4615" width="18.28515625" style="1" bestFit="1" customWidth="1"/>
    <col min="4616" max="4616" width="10.85546875" style="1" bestFit="1" customWidth="1"/>
    <col min="4617" max="4617" width="10.7109375" style="1" bestFit="1" customWidth="1"/>
    <col min="4618" max="4618" width="13.85546875" style="1" customWidth="1"/>
    <col min="4619" max="4619" width="10.85546875" style="1" bestFit="1" customWidth="1"/>
    <col min="4620" max="4620" width="10.7109375" style="1" bestFit="1" customWidth="1"/>
    <col min="4621" max="4621" width="18" style="1" customWidth="1"/>
    <col min="4622" max="4622" width="13.140625" style="1" customWidth="1"/>
    <col min="4623" max="4623" width="16" style="1" customWidth="1"/>
    <col min="4624" max="4624" width="14.85546875" style="1" customWidth="1"/>
    <col min="4625" max="4625" width="15.28515625" style="1" customWidth="1"/>
    <col min="4626" max="4626" width="19.28515625" style="1" bestFit="1" customWidth="1"/>
    <col min="4627" max="4860" width="11.42578125" style="1"/>
    <col min="4861" max="4861" width="7.28515625" style="1" customWidth="1"/>
    <col min="4862" max="4863" width="11.28515625" style="1" bestFit="1" customWidth="1"/>
    <col min="4864" max="4864" width="9.7109375" style="1" customWidth="1"/>
    <col min="4865" max="4865" width="17.28515625" style="1" bestFit="1" customWidth="1"/>
    <col min="4866" max="4866" width="11" style="1" bestFit="1" customWidth="1"/>
    <col min="4867" max="4867" width="11.42578125" style="1"/>
    <col min="4868" max="4868" width="13.42578125" style="1" customWidth="1"/>
    <col min="4869" max="4869" width="15.28515625" style="1" customWidth="1"/>
    <col min="4870" max="4870" width="19.5703125" style="1" customWidth="1"/>
    <col min="4871" max="4871" width="18.28515625" style="1" bestFit="1" customWidth="1"/>
    <col min="4872" max="4872" width="10.85546875" style="1" bestFit="1" customWidth="1"/>
    <col min="4873" max="4873" width="10.7109375" style="1" bestFit="1" customWidth="1"/>
    <col min="4874" max="4874" width="13.85546875" style="1" customWidth="1"/>
    <col min="4875" max="4875" width="10.85546875" style="1" bestFit="1" customWidth="1"/>
    <col min="4876" max="4876" width="10.7109375" style="1" bestFit="1" customWidth="1"/>
    <col min="4877" max="4877" width="18" style="1" customWidth="1"/>
    <col min="4878" max="4878" width="13.140625" style="1" customWidth="1"/>
    <col min="4879" max="4879" width="16" style="1" customWidth="1"/>
    <col min="4880" max="4880" width="14.85546875" style="1" customWidth="1"/>
    <col min="4881" max="4881" width="15.28515625" style="1" customWidth="1"/>
    <col min="4882" max="4882" width="19.28515625" style="1" bestFit="1" customWidth="1"/>
    <col min="4883" max="5116" width="11.42578125" style="1"/>
    <col min="5117" max="5117" width="7.28515625" style="1" customWidth="1"/>
    <col min="5118" max="5119" width="11.28515625" style="1" bestFit="1" customWidth="1"/>
    <col min="5120" max="5120" width="9.7109375" style="1" customWidth="1"/>
    <col min="5121" max="5121" width="17.28515625" style="1" bestFit="1" customWidth="1"/>
    <col min="5122" max="5122" width="11" style="1" bestFit="1" customWidth="1"/>
    <col min="5123" max="5123" width="11.42578125" style="1"/>
    <col min="5124" max="5124" width="13.42578125" style="1" customWidth="1"/>
    <col min="5125" max="5125" width="15.28515625" style="1" customWidth="1"/>
    <col min="5126" max="5126" width="19.5703125" style="1" customWidth="1"/>
    <col min="5127" max="5127" width="18.28515625" style="1" bestFit="1" customWidth="1"/>
    <col min="5128" max="5128" width="10.85546875" style="1" bestFit="1" customWidth="1"/>
    <col min="5129" max="5129" width="10.7109375" style="1" bestFit="1" customWidth="1"/>
    <col min="5130" max="5130" width="13.85546875" style="1" customWidth="1"/>
    <col min="5131" max="5131" width="10.85546875" style="1" bestFit="1" customWidth="1"/>
    <col min="5132" max="5132" width="10.7109375" style="1" bestFit="1" customWidth="1"/>
    <col min="5133" max="5133" width="18" style="1" customWidth="1"/>
    <col min="5134" max="5134" width="13.140625" style="1" customWidth="1"/>
    <col min="5135" max="5135" width="16" style="1" customWidth="1"/>
    <col min="5136" max="5136" width="14.85546875" style="1" customWidth="1"/>
    <col min="5137" max="5137" width="15.28515625" style="1" customWidth="1"/>
    <col min="5138" max="5138" width="19.28515625" style="1" bestFit="1" customWidth="1"/>
    <col min="5139" max="5372" width="11.42578125" style="1"/>
    <col min="5373" max="5373" width="7.28515625" style="1" customWidth="1"/>
    <col min="5374" max="5375" width="11.28515625" style="1" bestFit="1" customWidth="1"/>
    <col min="5376" max="5376" width="9.7109375" style="1" customWidth="1"/>
    <col min="5377" max="5377" width="17.28515625" style="1" bestFit="1" customWidth="1"/>
    <col min="5378" max="5378" width="11" style="1" bestFit="1" customWidth="1"/>
    <col min="5379" max="5379" width="11.42578125" style="1"/>
    <col min="5380" max="5380" width="13.42578125" style="1" customWidth="1"/>
    <col min="5381" max="5381" width="15.28515625" style="1" customWidth="1"/>
    <col min="5382" max="5382" width="19.5703125" style="1" customWidth="1"/>
    <col min="5383" max="5383" width="18.28515625" style="1" bestFit="1" customWidth="1"/>
    <col min="5384" max="5384" width="10.85546875" style="1" bestFit="1" customWidth="1"/>
    <col min="5385" max="5385" width="10.7109375" style="1" bestFit="1" customWidth="1"/>
    <col min="5386" max="5386" width="13.85546875" style="1" customWidth="1"/>
    <col min="5387" max="5387" width="10.85546875" style="1" bestFit="1" customWidth="1"/>
    <col min="5388" max="5388" width="10.7109375" style="1" bestFit="1" customWidth="1"/>
    <col min="5389" max="5389" width="18" style="1" customWidth="1"/>
    <col min="5390" max="5390" width="13.140625" style="1" customWidth="1"/>
    <col min="5391" max="5391" width="16" style="1" customWidth="1"/>
    <col min="5392" max="5392" width="14.85546875" style="1" customWidth="1"/>
    <col min="5393" max="5393" width="15.28515625" style="1" customWidth="1"/>
    <col min="5394" max="5394" width="19.28515625" style="1" bestFit="1" customWidth="1"/>
    <col min="5395" max="5628" width="11.42578125" style="1"/>
    <col min="5629" max="5629" width="7.28515625" style="1" customWidth="1"/>
    <col min="5630" max="5631" width="11.28515625" style="1" bestFit="1" customWidth="1"/>
    <col min="5632" max="5632" width="9.7109375" style="1" customWidth="1"/>
    <col min="5633" max="5633" width="17.28515625" style="1" bestFit="1" customWidth="1"/>
    <col min="5634" max="5634" width="11" style="1" bestFit="1" customWidth="1"/>
    <col min="5635" max="5635" width="11.42578125" style="1"/>
    <col min="5636" max="5636" width="13.42578125" style="1" customWidth="1"/>
    <col min="5637" max="5637" width="15.28515625" style="1" customWidth="1"/>
    <col min="5638" max="5638" width="19.5703125" style="1" customWidth="1"/>
    <col min="5639" max="5639" width="18.28515625" style="1" bestFit="1" customWidth="1"/>
    <col min="5640" max="5640" width="10.85546875" style="1" bestFit="1" customWidth="1"/>
    <col min="5641" max="5641" width="10.7109375" style="1" bestFit="1" customWidth="1"/>
    <col min="5642" max="5642" width="13.85546875" style="1" customWidth="1"/>
    <col min="5643" max="5643" width="10.85546875" style="1" bestFit="1" customWidth="1"/>
    <col min="5644" max="5644" width="10.7109375" style="1" bestFit="1" customWidth="1"/>
    <col min="5645" max="5645" width="18" style="1" customWidth="1"/>
    <col min="5646" max="5646" width="13.140625" style="1" customWidth="1"/>
    <col min="5647" max="5647" width="16" style="1" customWidth="1"/>
    <col min="5648" max="5648" width="14.85546875" style="1" customWidth="1"/>
    <col min="5649" max="5649" width="15.28515625" style="1" customWidth="1"/>
    <col min="5650" max="5650" width="19.28515625" style="1" bestFit="1" customWidth="1"/>
    <col min="5651" max="5884" width="11.42578125" style="1"/>
    <col min="5885" max="5885" width="7.28515625" style="1" customWidth="1"/>
    <col min="5886" max="5887" width="11.28515625" style="1" bestFit="1" customWidth="1"/>
    <col min="5888" max="5888" width="9.7109375" style="1" customWidth="1"/>
    <col min="5889" max="5889" width="17.28515625" style="1" bestFit="1" customWidth="1"/>
    <col min="5890" max="5890" width="11" style="1" bestFit="1" customWidth="1"/>
    <col min="5891" max="5891" width="11.42578125" style="1"/>
    <col min="5892" max="5892" width="13.42578125" style="1" customWidth="1"/>
    <col min="5893" max="5893" width="15.28515625" style="1" customWidth="1"/>
    <col min="5894" max="5894" width="19.5703125" style="1" customWidth="1"/>
    <col min="5895" max="5895" width="18.28515625" style="1" bestFit="1" customWidth="1"/>
    <col min="5896" max="5896" width="10.85546875" style="1" bestFit="1" customWidth="1"/>
    <col min="5897" max="5897" width="10.7109375" style="1" bestFit="1" customWidth="1"/>
    <col min="5898" max="5898" width="13.85546875" style="1" customWidth="1"/>
    <col min="5899" max="5899" width="10.85546875" style="1" bestFit="1" customWidth="1"/>
    <col min="5900" max="5900" width="10.7109375" style="1" bestFit="1" customWidth="1"/>
    <col min="5901" max="5901" width="18" style="1" customWidth="1"/>
    <col min="5902" max="5902" width="13.140625" style="1" customWidth="1"/>
    <col min="5903" max="5903" width="16" style="1" customWidth="1"/>
    <col min="5904" max="5904" width="14.85546875" style="1" customWidth="1"/>
    <col min="5905" max="5905" width="15.28515625" style="1" customWidth="1"/>
    <col min="5906" max="5906" width="19.28515625" style="1" bestFit="1" customWidth="1"/>
    <col min="5907" max="6140" width="11.42578125" style="1"/>
    <col min="6141" max="6141" width="7.28515625" style="1" customWidth="1"/>
    <col min="6142" max="6143" width="11.28515625" style="1" bestFit="1" customWidth="1"/>
    <col min="6144" max="6144" width="9.7109375" style="1" customWidth="1"/>
    <col min="6145" max="6145" width="17.28515625" style="1" bestFit="1" customWidth="1"/>
    <col min="6146" max="6146" width="11" style="1" bestFit="1" customWidth="1"/>
    <col min="6147" max="6147" width="11.42578125" style="1"/>
    <col min="6148" max="6148" width="13.42578125" style="1" customWidth="1"/>
    <col min="6149" max="6149" width="15.28515625" style="1" customWidth="1"/>
    <col min="6150" max="6150" width="19.5703125" style="1" customWidth="1"/>
    <col min="6151" max="6151" width="18.28515625" style="1" bestFit="1" customWidth="1"/>
    <col min="6152" max="6152" width="10.85546875" style="1" bestFit="1" customWidth="1"/>
    <col min="6153" max="6153" width="10.7109375" style="1" bestFit="1" customWidth="1"/>
    <col min="6154" max="6154" width="13.85546875" style="1" customWidth="1"/>
    <col min="6155" max="6155" width="10.85546875" style="1" bestFit="1" customWidth="1"/>
    <col min="6156" max="6156" width="10.7109375" style="1" bestFit="1" customWidth="1"/>
    <col min="6157" max="6157" width="18" style="1" customWidth="1"/>
    <col min="6158" max="6158" width="13.140625" style="1" customWidth="1"/>
    <col min="6159" max="6159" width="16" style="1" customWidth="1"/>
    <col min="6160" max="6160" width="14.85546875" style="1" customWidth="1"/>
    <col min="6161" max="6161" width="15.28515625" style="1" customWidth="1"/>
    <col min="6162" max="6162" width="19.28515625" style="1" bestFit="1" customWidth="1"/>
    <col min="6163" max="6396" width="11.42578125" style="1"/>
    <col min="6397" max="6397" width="7.28515625" style="1" customWidth="1"/>
    <col min="6398" max="6399" width="11.28515625" style="1" bestFit="1" customWidth="1"/>
    <col min="6400" max="6400" width="9.7109375" style="1" customWidth="1"/>
    <col min="6401" max="6401" width="17.28515625" style="1" bestFit="1" customWidth="1"/>
    <col min="6402" max="6402" width="11" style="1" bestFit="1" customWidth="1"/>
    <col min="6403" max="6403" width="11.42578125" style="1"/>
    <col min="6404" max="6404" width="13.42578125" style="1" customWidth="1"/>
    <col min="6405" max="6405" width="15.28515625" style="1" customWidth="1"/>
    <col min="6406" max="6406" width="19.5703125" style="1" customWidth="1"/>
    <col min="6407" max="6407" width="18.28515625" style="1" bestFit="1" customWidth="1"/>
    <col min="6408" max="6408" width="10.85546875" style="1" bestFit="1" customWidth="1"/>
    <col min="6409" max="6409" width="10.7109375" style="1" bestFit="1" customWidth="1"/>
    <col min="6410" max="6410" width="13.85546875" style="1" customWidth="1"/>
    <col min="6411" max="6411" width="10.85546875" style="1" bestFit="1" customWidth="1"/>
    <col min="6412" max="6412" width="10.7109375" style="1" bestFit="1" customWidth="1"/>
    <col min="6413" max="6413" width="18" style="1" customWidth="1"/>
    <col min="6414" max="6414" width="13.140625" style="1" customWidth="1"/>
    <col min="6415" max="6415" width="16" style="1" customWidth="1"/>
    <col min="6416" max="6416" width="14.85546875" style="1" customWidth="1"/>
    <col min="6417" max="6417" width="15.28515625" style="1" customWidth="1"/>
    <col min="6418" max="6418" width="19.28515625" style="1" bestFit="1" customWidth="1"/>
    <col min="6419" max="6652" width="11.42578125" style="1"/>
    <col min="6653" max="6653" width="7.28515625" style="1" customWidth="1"/>
    <col min="6654" max="6655" width="11.28515625" style="1" bestFit="1" customWidth="1"/>
    <col min="6656" max="6656" width="9.7109375" style="1" customWidth="1"/>
    <col min="6657" max="6657" width="17.28515625" style="1" bestFit="1" customWidth="1"/>
    <col min="6658" max="6658" width="11" style="1" bestFit="1" customWidth="1"/>
    <col min="6659" max="6659" width="11.42578125" style="1"/>
    <col min="6660" max="6660" width="13.42578125" style="1" customWidth="1"/>
    <col min="6661" max="6661" width="15.28515625" style="1" customWidth="1"/>
    <col min="6662" max="6662" width="19.5703125" style="1" customWidth="1"/>
    <col min="6663" max="6663" width="18.28515625" style="1" bestFit="1" customWidth="1"/>
    <col min="6664" max="6664" width="10.85546875" style="1" bestFit="1" customWidth="1"/>
    <col min="6665" max="6665" width="10.7109375" style="1" bestFit="1" customWidth="1"/>
    <col min="6666" max="6666" width="13.85546875" style="1" customWidth="1"/>
    <col min="6667" max="6667" width="10.85546875" style="1" bestFit="1" customWidth="1"/>
    <col min="6668" max="6668" width="10.7109375" style="1" bestFit="1" customWidth="1"/>
    <col min="6669" max="6669" width="18" style="1" customWidth="1"/>
    <col min="6670" max="6670" width="13.140625" style="1" customWidth="1"/>
    <col min="6671" max="6671" width="16" style="1" customWidth="1"/>
    <col min="6672" max="6672" width="14.85546875" style="1" customWidth="1"/>
    <col min="6673" max="6673" width="15.28515625" style="1" customWidth="1"/>
    <col min="6674" max="6674" width="19.28515625" style="1" bestFit="1" customWidth="1"/>
    <col min="6675" max="6908" width="11.42578125" style="1"/>
    <col min="6909" max="6909" width="7.28515625" style="1" customWidth="1"/>
    <col min="6910" max="6911" width="11.28515625" style="1" bestFit="1" customWidth="1"/>
    <col min="6912" max="6912" width="9.7109375" style="1" customWidth="1"/>
    <col min="6913" max="6913" width="17.28515625" style="1" bestFit="1" customWidth="1"/>
    <col min="6914" max="6914" width="11" style="1" bestFit="1" customWidth="1"/>
    <col min="6915" max="6915" width="11.42578125" style="1"/>
    <col min="6916" max="6916" width="13.42578125" style="1" customWidth="1"/>
    <col min="6917" max="6917" width="15.28515625" style="1" customWidth="1"/>
    <col min="6918" max="6918" width="19.5703125" style="1" customWidth="1"/>
    <col min="6919" max="6919" width="18.28515625" style="1" bestFit="1" customWidth="1"/>
    <col min="6920" max="6920" width="10.85546875" style="1" bestFit="1" customWidth="1"/>
    <col min="6921" max="6921" width="10.7109375" style="1" bestFit="1" customWidth="1"/>
    <col min="6922" max="6922" width="13.85546875" style="1" customWidth="1"/>
    <col min="6923" max="6923" width="10.85546875" style="1" bestFit="1" customWidth="1"/>
    <col min="6924" max="6924" width="10.7109375" style="1" bestFit="1" customWidth="1"/>
    <col min="6925" max="6925" width="18" style="1" customWidth="1"/>
    <col min="6926" max="6926" width="13.140625" style="1" customWidth="1"/>
    <col min="6927" max="6927" width="16" style="1" customWidth="1"/>
    <col min="6928" max="6928" width="14.85546875" style="1" customWidth="1"/>
    <col min="6929" max="6929" width="15.28515625" style="1" customWidth="1"/>
    <col min="6930" max="6930" width="19.28515625" style="1" bestFit="1" customWidth="1"/>
    <col min="6931" max="7164" width="11.42578125" style="1"/>
    <col min="7165" max="7165" width="7.28515625" style="1" customWidth="1"/>
    <col min="7166" max="7167" width="11.28515625" style="1" bestFit="1" customWidth="1"/>
    <col min="7168" max="7168" width="9.7109375" style="1" customWidth="1"/>
    <col min="7169" max="7169" width="17.28515625" style="1" bestFit="1" customWidth="1"/>
    <col min="7170" max="7170" width="11" style="1" bestFit="1" customWidth="1"/>
    <col min="7171" max="7171" width="11.42578125" style="1"/>
    <col min="7172" max="7172" width="13.42578125" style="1" customWidth="1"/>
    <col min="7173" max="7173" width="15.28515625" style="1" customWidth="1"/>
    <col min="7174" max="7174" width="19.5703125" style="1" customWidth="1"/>
    <col min="7175" max="7175" width="18.28515625" style="1" bestFit="1" customWidth="1"/>
    <col min="7176" max="7176" width="10.85546875" style="1" bestFit="1" customWidth="1"/>
    <col min="7177" max="7177" width="10.7109375" style="1" bestFit="1" customWidth="1"/>
    <col min="7178" max="7178" width="13.85546875" style="1" customWidth="1"/>
    <col min="7179" max="7179" width="10.85546875" style="1" bestFit="1" customWidth="1"/>
    <col min="7180" max="7180" width="10.7109375" style="1" bestFit="1" customWidth="1"/>
    <col min="7181" max="7181" width="18" style="1" customWidth="1"/>
    <col min="7182" max="7182" width="13.140625" style="1" customWidth="1"/>
    <col min="7183" max="7183" width="16" style="1" customWidth="1"/>
    <col min="7184" max="7184" width="14.85546875" style="1" customWidth="1"/>
    <col min="7185" max="7185" width="15.28515625" style="1" customWidth="1"/>
    <col min="7186" max="7186" width="19.28515625" style="1" bestFit="1" customWidth="1"/>
    <col min="7187" max="7420" width="11.42578125" style="1"/>
    <col min="7421" max="7421" width="7.28515625" style="1" customWidth="1"/>
    <col min="7422" max="7423" width="11.28515625" style="1" bestFit="1" customWidth="1"/>
    <col min="7424" max="7424" width="9.7109375" style="1" customWidth="1"/>
    <col min="7425" max="7425" width="17.28515625" style="1" bestFit="1" customWidth="1"/>
    <col min="7426" max="7426" width="11" style="1" bestFit="1" customWidth="1"/>
    <col min="7427" max="7427" width="11.42578125" style="1"/>
    <col min="7428" max="7428" width="13.42578125" style="1" customWidth="1"/>
    <col min="7429" max="7429" width="15.28515625" style="1" customWidth="1"/>
    <col min="7430" max="7430" width="19.5703125" style="1" customWidth="1"/>
    <col min="7431" max="7431" width="18.28515625" style="1" bestFit="1" customWidth="1"/>
    <col min="7432" max="7432" width="10.85546875" style="1" bestFit="1" customWidth="1"/>
    <col min="7433" max="7433" width="10.7109375" style="1" bestFit="1" customWidth="1"/>
    <col min="7434" max="7434" width="13.85546875" style="1" customWidth="1"/>
    <col min="7435" max="7435" width="10.85546875" style="1" bestFit="1" customWidth="1"/>
    <col min="7436" max="7436" width="10.7109375" style="1" bestFit="1" customWidth="1"/>
    <col min="7437" max="7437" width="18" style="1" customWidth="1"/>
    <col min="7438" max="7438" width="13.140625" style="1" customWidth="1"/>
    <col min="7439" max="7439" width="16" style="1" customWidth="1"/>
    <col min="7440" max="7440" width="14.85546875" style="1" customWidth="1"/>
    <col min="7441" max="7441" width="15.28515625" style="1" customWidth="1"/>
    <col min="7442" max="7442" width="19.28515625" style="1" bestFit="1" customWidth="1"/>
    <col min="7443" max="7676" width="11.42578125" style="1"/>
    <col min="7677" max="7677" width="7.28515625" style="1" customWidth="1"/>
    <col min="7678" max="7679" width="11.28515625" style="1" bestFit="1" customWidth="1"/>
    <col min="7680" max="7680" width="9.7109375" style="1" customWidth="1"/>
    <col min="7681" max="7681" width="17.28515625" style="1" bestFit="1" customWidth="1"/>
    <col min="7682" max="7682" width="11" style="1" bestFit="1" customWidth="1"/>
    <col min="7683" max="7683" width="11.42578125" style="1"/>
    <col min="7684" max="7684" width="13.42578125" style="1" customWidth="1"/>
    <col min="7685" max="7685" width="15.28515625" style="1" customWidth="1"/>
    <col min="7686" max="7686" width="19.5703125" style="1" customWidth="1"/>
    <col min="7687" max="7687" width="18.28515625" style="1" bestFit="1" customWidth="1"/>
    <col min="7688" max="7688" width="10.85546875" style="1" bestFit="1" customWidth="1"/>
    <col min="7689" max="7689" width="10.7109375" style="1" bestFit="1" customWidth="1"/>
    <col min="7690" max="7690" width="13.85546875" style="1" customWidth="1"/>
    <col min="7691" max="7691" width="10.85546875" style="1" bestFit="1" customWidth="1"/>
    <col min="7692" max="7692" width="10.7109375" style="1" bestFit="1" customWidth="1"/>
    <col min="7693" max="7693" width="18" style="1" customWidth="1"/>
    <col min="7694" max="7694" width="13.140625" style="1" customWidth="1"/>
    <col min="7695" max="7695" width="16" style="1" customWidth="1"/>
    <col min="7696" max="7696" width="14.85546875" style="1" customWidth="1"/>
    <col min="7697" max="7697" width="15.28515625" style="1" customWidth="1"/>
    <col min="7698" max="7698" width="19.28515625" style="1" bestFit="1" customWidth="1"/>
    <col min="7699" max="7932" width="11.42578125" style="1"/>
    <col min="7933" max="7933" width="7.28515625" style="1" customWidth="1"/>
    <col min="7934" max="7935" width="11.28515625" style="1" bestFit="1" customWidth="1"/>
    <col min="7936" max="7936" width="9.7109375" style="1" customWidth="1"/>
    <col min="7937" max="7937" width="17.28515625" style="1" bestFit="1" customWidth="1"/>
    <col min="7938" max="7938" width="11" style="1" bestFit="1" customWidth="1"/>
    <col min="7939" max="7939" width="11.42578125" style="1"/>
    <col min="7940" max="7940" width="13.42578125" style="1" customWidth="1"/>
    <col min="7941" max="7941" width="15.28515625" style="1" customWidth="1"/>
    <col min="7942" max="7942" width="19.5703125" style="1" customWidth="1"/>
    <col min="7943" max="7943" width="18.28515625" style="1" bestFit="1" customWidth="1"/>
    <col min="7944" max="7944" width="10.85546875" style="1" bestFit="1" customWidth="1"/>
    <col min="7945" max="7945" width="10.7109375" style="1" bestFit="1" customWidth="1"/>
    <col min="7946" max="7946" width="13.85546875" style="1" customWidth="1"/>
    <col min="7947" max="7947" width="10.85546875" style="1" bestFit="1" customWidth="1"/>
    <col min="7948" max="7948" width="10.7109375" style="1" bestFit="1" customWidth="1"/>
    <col min="7949" max="7949" width="18" style="1" customWidth="1"/>
    <col min="7950" max="7950" width="13.140625" style="1" customWidth="1"/>
    <col min="7951" max="7951" width="16" style="1" customWidth="1"/>
    <col min="7952" max="7952" width="14.85546875" style="1" customWidth="1"/>
    <col min="7953" max="7953" width="15.28515625" style="1" customWidth="1"/>
    <col min="7954" max="7954" width="19.28515625" style="1" bestFit="1" customWidth="1"/>
    <col min="7955" max="8188" width="11.42578125" style="1"/>
    <col min="8189" max="8189" width="7.28515625" style="1" customWidth="1"/>
    <col min="8190" max="8191" width="11.28515625" style="1" bestFit="1" customWidth="1"/>
    <col min="8192" max="8192" width="9.7109375" style="1" customWidth="1"/>
    <col min="8193" max="8193" width="17.28515625" style="1" bestFit="1" customWidth="1"/>
    <col min="8194" max="8194" width="11" style="1" bestFit="1" customWidth="1"/>
    <col min="8195" max="8195" width="11.42578125" style="1"/>
    <col min="8196" max="8196" width="13.42578125" style="1" customWidth="1"/>
    <col min="8197" max="8197" width="15.28515625" style="1" customWidth="1"/>
    <col min="8198" max="8198" width="19.5703125" style="1" customWidth="1"/>
    <col min="8199" max="8199" width="18.28515625" style="1" bestFit="1" customWidth="1"/>
    <col min="8200" max="8200" width="10.85546875" style="1" bestFit="1" customWidth="1"/>
    <col min="8201" max="8201" width="10.7109375" style="1" bestFit="1" customWidth="1"/>
    <col min="8202" max="8202" width="13.85546875" style="1" customWidth="1"/>
    <col min="8203" max="8203" width="10.85546875" style="1" bestFit="1" customWidth="1"/>
    <col min="8204" max="8204" width="10.7109375" style="1" bestFit="1" customWidth="1"/>
    <col min="8205" max="8205" width="18" style="1" customWidth="1"/>
    <col min="8206" max="8206" width="13.140625" style="1" customWidth="1"/>
    <col min="8207" max="8207" width="16" style="1" customWidth="1"/>
    <col min="8208" max="8208" width="14.85546875" style="1" customWidth="1"/>
    <col min="8209" max="8209" width="15.28515625" style="1" customWidth="1"/>
    <col min="8210" max="8210" width="19.28515625" style="1" bestFit="1" customWidth="1"/>
    <col min="8211" max="8444" width="11.42578125" style="1"/>
    <col min="8445" max="8445" width="7.28515625" style="1" customWidth="1"/>
    <col min="8446" max="8447" width="11.28515625" style="1" bestFit="1" customWidth="1"/>
    <col min="8448" max="8448" width="9.7109375" style="1" customWidth="1"/>
    <col min="8449" max="8449" width="17.28515625" style="1" bestFit="1" customWidth="1"/>
    <col min="8450" max="8450" width="11" style="1" bestFit="1" customWidth="1"/>
    <col min="8451" max="8451" width="11.42578125" style="1"/>
    <col min="8452" max="8452" width="13.42578125" style="1" customWidth="1"/>
    <col min="8453" max="8453" width="15.28515625" style="1" customWidth="1"/>
    <col min="8454" max="8454" width="19.5703125" style="1" customWidth="1"/>
    <col min="8455" max="8455" width="18.28515625" style="1" bestFit="1" customWidth="1"/>
    <col min="8456" max="8456" width="10.85546875" style="1" bestFit="1" customWidth="1"/>
    <col min="8457" max="8457" width="10.7109375" style="1" bestFit="1" customWidth="1"/>
    <col min="8458" max="8458" width="13.85546875" style="1" customWidth="1"/>
    <col min="8459" max="8459" width="10.85546875" style="1" bestFit="1" customWidth="1"/>
    <col min="8460" max="8460" width="10.7109375" style="1" bestFit="1" customWidth="1"/>
    <col min="8461" max="8461" width="18" style="1" customWidth="1"/>
    <col min="8462" max="8462" width="13.140625" style="1" customWidth="1"/>
    <col min="8463" max="8463" width="16" style="1" customWidth="1"/>
    <col min="8464" max="8464" width="14.85546875" style="1" customWidth="1"/>
    <col min="8465" max="8465" width="15.28515625" style="1" customWidth="1"/>
    <col min="8466" max="8466" width="19.28515625" style="1" bestFit="1" customWidth="1"/>
    <col min="8467" max="8700" width="11.42578125" style="1"/>
    <col min="8701" max="8701" width="7.28515625" style="1" customWidth="1"/>
    <col min="8702" max="8703" width="11.28515625" style="1" bestFit="1" customWidth="1"/>
    <col min="8704" max="8704" width="9.7109375" style="1" customWidth="1"/>
    <col min="8705" max="8705" width="17.28515625" style="1" bestFit="1" customWidth="1"/>
    <col min="8706" max="8706" width="11" style="1" bestFit="1" customWidth="1"/>
    <col min="8707" max="8707" width="11.42578125" style="1"/>
    <col min="8708" max="8708" width="13.42578125" style="1" customWidth="1"/>
    <col min="8709" max="8709" width="15.28515625" style="1" customWidth="1"/>
    <col min="8710" max="8710" width="19.5703125" style="1" customWidth="1"/>
    <col min="8711" max="8711" width="18.28515625" style="1" bestFit="1" customWidth="1"/>
    <col min="8712" max="8712" width="10.85546875" style="1" bestFit="1" customWidth="1"/>
    <col min="8713" max="8713" width="10.7109375" style="1" bestFit="1" customWidth="1"/>
    <col min="8714" max="8714" width="13.85546875" style="1" customWidth="1"/>
    <col min="8715" max="8715" width="10.85546875" style="1" bestFit="1" customWidth="1"/>
    <col min="8716" max="8716" width="10.7109375" style="1" bestFit="1" customWidth="1"/>
    <col min="8717" max="8717" width="18" style="1" customWidth="1"/>
    <col min="8718" max="8718" width="13.140625" style="1" customWidth="1"/>
    <col min="8719" max="8719" width="16" style="1" customWidth="1"/>
    <col min="8720" max="8720" width="14.85546875" style="1" customWidth="1"/>
    <col min="8721" max="8721" width="15.28515625" style="1" customWidth="1"/>
    <col min="8722" max="8722" width="19.28515625" style="1" bestFit="1" customWidth="1"/>
    <col min="8723" max="8956" width="11.42578125" style="1"/>
    <col min="8957" max="8957" width="7.28515625" style="1" customWidth="1"/>
    <col min="8958" max="8959" width="11.28515625" style="1" bestFit="1" customWidth="1"/>
    <col min="8960" max="8960" width="9.7109375" style="1" customWidth="1"/>
    <col min="8961" max="8961" width="17.28515625" style="1" bestFit="1" customWidth="1"/>
    <col min="8962" max="8962" width="11" style="1" bestFit="1" customWidth="1"/>
    <col min="8963" max="8963" width="11.42578125" style="1"/>
    <col min="8964" max="8964" width="13.42578125" style="1" customWidth="1"/>
    <col min="8965" max="8965" width="15.28515625" style="1" customWidth="1"/>
    <col min="8966" max="8966" width="19.5703125" style="1" customWidth="1"/>
    <col min="8967" max="8967" width="18.28515625" style="1" bestFit="1" customWidth="1"/>
    <col min="8968" max="8968" width="10.85546875" style="1" bestFit="1" customWidth="1"/>
    <col min="8969" max="8969" width="10.7109375" style="1" bestFit="1" customWidth="1"/>
    <col min="8970" max="8970" width="13.85546875" style="1" customWidth="1"/>
    <col min="8971" max="8971" width="10.85546875" style="1" bestFit="1" customWidth="1"/>
    <col min="8972" max="8972" width="10.7109375" style="1" bestFit="1" customWidth="1"/>
    <col min="8973" max="8973" width="18" style="1" customWidth="1"/>
    <col min="8974" max="8974" width="13.140625" style="1" customWidth="1"/>
    <col min="8975" max="8975" width="16" style="1" customWidth="1"/>
    <col min="8976" max="8976" width="14.85546875" style="1" customWidth="1"/>
    <col min="8977" max="8977" width="15.28515625" style="1" customWidth="1"/>
    <col min="8978" max="8978" width="19.28515625" style="1" bestFit="1" customWidth="1"/>
    <col min="8979" max="9212" width="11.42578125" style="1"/>
    <col min="9213" max="9213" width="7.28515625" style="1" customWidth="1"/>
    <col min="9214" max="9215" width="11.28515625" style="1" bestFit="1" customWidth="1"/>
    <col min="9216" max="9216" width="9.7109375" style="1" customWidth="1"/>
    <col min="9217" max="9217" width="17.28515625" style="1" bestFit="1" customWidth="1"/>
    <col min="9218" max="9218" width="11" style="1" bestFit="1" customWidth="1"/>
    <col min="9219" max="9219" width="11.42578125" style="1"/>
    <col min="9220" max="9220" width="13.42578125" style="1" customWidth="1"/>
    <col min="9221" max="9221" width="15.28515625" style="1" customWidth="1"/>
    <col min="9222" max="9222" width="19.5703125" style="1" customWidth="1"/>
    <col min="9223" max="9223" width="18.28515625" style="1" bestFit="1" customWidth="1"/>
    <col min="9224" max="9224" width="10.85546875" style="1" bestFit="1" customWidth="1"/>
    <col min="9225" max="9225" width="10.7109375" style="1" bestFit="1" customWidth="1"/>
    <col min="9226" max="9226" width="13.85546875" style="1" customWidth="1"/>
    <col min="9227" max="9227" width="10.85546875" style="1" bestFit="1" customWidth="1"/>
    <col min="9228" max="9228" width="10.7109375" style="1" bestFit="1" customWidth="1"/>
    <col min="9229" max="9229" width="18" style="1" customWidth="1"/>
    <col min="9230" max="9230" width="13.140625" style="1" customWidth="1"/>
    <col min="9231" max="9231" width="16" style="1" customWidth="1"/>
    <col min="9232" max="9232" width="14.85546875" style="1" customWidth="1"/>
    <col min="9233" max="9233" width="15.28515625" style="1" customWidth="1"/>
    <col min="9234" max="9234" width="19.28515625" style="1" bestFit="1" customWidth="1"/>
    <col min="9235" max="9468" width="11.42578125" style="1"/>
    <col min="9469" max="9469" width="7.28515625" style="1" customWidth="1"/>
    <col min="9470" max="9471" width="11.28515625" style="1" bestFit="1" customWidth="1"/>
    <col min="9472" max="9472" width="9.7109375" style="1" customWidth="1"/>
    <col min="9473" max="9473" width="17.28515625" style="1" bestFit="1" customWidth="1"/>
    <col min="9474" max="9474" width="11" style="1" bestFit="1" customWidth="1"/>
    <col min="9475" max="9475" width="11.42578125" style="1"/>
    <col min="9476" max="9476" width="13.42578125" style="1" customWidth="1"/>
    <col min="9477" max="9477" width="15.28515625" style="1" customWidth="1"/>
    <col min="9478" max="9478" width="19.5703125" style="1" customWidth="1"/>
    <col min="9479" max="9479" width="18.28515625" style="1" bestFit="1" customWidth="1"/>
    <col min="9480" max="9480" width="10.85546875" style="1" bestFit="1" customWidth="1"/>
    <col min="9481" max="9481" width="10.7109375" style="1" bestFit="1" customWidth="1"/>
    <col min="9482" max="9482" width="13.85546875" style="1" customWidth="1"/>
    <col min="9483" max="9483" width="10.85546875" style="1" bestFit="1" customWidth="1"/>
    <col min="9484" max="9484" width="10.7109375" style="1" bestFit="1" customWidth="1"/>
    <col min="9485" max="9485" width="18" style="1" customWidth="1"/>
    <col min="9486" max="9486" width="13.140625" style="1" customWidth="1"/>
    <col min="9487" max="9487" width="16" style="1" customWidth="1"/>
    <col min="9488" max="9488" width="14.85546875" style="1" customWidth="1"/>
    <col min="9489" max="9489" width="15.28515625" style="1" customWidth="1"/>
    <col min="9490" max="9490" width="19.28515625" style="1" bestFit="1" customWidth="1"/>
    <col min="9491" max="9724" width="11.42578125" style="1"/>
    <col min="9725" max="9725" width="7.28515625" style="1" customWidth="1"/>
    <col min="9726" max="9727" width="11.28515625" style="1" bestFit="1" customWidth="1"/>
    <col min="9728" max="9728" width="9.7109375" style="1" customWidth="1"/>
    <col min="9729" max="9729" width="17.28515625" style="1" bestFit="1" customWidth="1"/>
    <col min="9730" max="9730" width="11" style="1" bestFit="1" customWidth="1"/>
    <col min="9731" max="9731" width="11.42578125" style="1"/>
    <col min="9732" max="9732" width="13.42578125" style="1" customWidth="1"/>
    <col min="9733" max="9733" width="15.28515625" style="1" customWidth="1"/>
    <col min="9734" max="9734" width="19.5703125" style="1" customWidth="1"/>
    <col min="9735" max="9735" width="18.28515625" style="1" bestFit="1" customWidth="1"/>
    <col min="9736" max="9736" width="10.85546875" style="1" bestFit="1" customWidth="1"/>
    <col min="9737" max="9737" width="10.7109375" style="1" bestFit="1" customWidth="1"/>
    <col min="9738" max="9738" width="13.85546875" style="1" customWidth="1"/>
    <col min="9739" max="9739" width="10.85546875" style="1" bestFit="1" customWidth="1"/>
    <col min="9740" max="9740" width="10.7109375" style="1" bestFit="1" customWidth="1"/>
    <col min="9741" max="9741" width="18" style="1" customWidth="1"/>
    <col min="9742" max="9742" width="13.140625" style="1" customWidth="1"/>
    <col min="9743" max="9743" width="16" style="1" customWidth="1"/>
    <col min="9744" max="9744" width="14.85546875" style="1" customWidth="1"/>
    <col min="9745" max="9745" width="15.28515625" style="1" customWidth="1"/>
    <col min="9746" max="9746" width="19.28515625" style="1" bestFit="1" customWidth="1"/>
    <col min="9747" max="9980" width="11.42578125" style="1"/>
    <col min="9981" max="9981" width="7.28515625" style="1" customWidth="1"/>
    <col min="9982" max="9983" width="11.28515625" style="1" bestFit="1" customWidth="1"/>
    <col min="9984" max="9984" width="9.7109375" style="1" customWidth="1"/>
    <col min="9985" max="9985" width="17.28515625" style="1" bestFit="1" customWidth="1"/>
    <col min="9986" max="9986" width="11" style="1" bestFit="1" customWidth="1"/>
    <col min="9987" max="9987" width="11.42578125" style="1"/>
    <col min="9988" max="9988" width="13.42578125" style="1" customWidth="1"/>
    <col min="9989" max="9989" width="15.28515625" style="1" customWidth="1"/>
    <col min="9990" max="9990" width="19.5703125" style="1" customWidth="1"/>
    <col min="9991" max="9991" width="18.28515625" style="1" bestFit="1" customWidth="1"/>
    <col min="9992" max="9992" width="10.85546875" style="1" bestFit="1" customWidth="1"/>
    <col min="9993" max="9993" width="10.7109375" style="1" bestFit="1" customWidth="1"/>
    <col min="9994" max="9994" width="13.85546875" style="1" customWidth="1"/>
    <col min="9995" max="9995" width="10.85546875" style="1" bestFit="1" customWidth="1"/>
    <col min="9996" max="9996" width="10.7109375" style="1" bestFit="1" customWidth="1"/>
    <col min="9997" max="9997" width="18" style="1" customWidth="1"/>
    <col min="9998" max="9998" width="13.140625" style="1" customWidth="1"/>
    <col min="9999" max="9999" width="16" style="1" customWidth="1"/>
    <col min="10000" max="10000" width="14.85546875" style="1" customWidth="1"/>
    <col min="10001" max="10001" width="15.28515625" style="1" customWidth="1"/>
    <col min="10002" max="10002" width="19.28515625" style="1" bestFit="1" customWidth="1"/>
    <col min="10003" max="10236" width="11.42578125" style="1"/>
    <col min="10237" max="10237" width="7.28515625" style="1" customWidth="1"/>
    <col min="10238" max="10239" width="11.28515625" style="1" bestFit="1" customWidth="1"/>
    <col min="10240" max="10240" width="9.7109375" style="1" customWidth="1"/>
    <col min="10241" max="10241" width="17.28515625" style="1" bestFit="1" customWidth="1"/>
    <col min="10242" max="10242" width="11" style="1" bestFit="1" customWidth="1"/>
    <col min="10243" max="10243" width="11.42578125" style="1"/>
    <col min="10244" max="10244" width="13.42578125" style="1" customWidth="1"/>
    <col min="10245" max="10245" width="15.28515625" style="1" customWidth="1"/>
    <col min="10246" max="10246" width="19.5703125" style="1" customWidth="1"/>
    <col min="10247" max="10247" width="18.28515625" style="1" bestFit="1" customWidth="1"/>
    <col min="10248" max="10248" width="10.85546875" style="1" bestFit="1" customWidth="1"/>
    <col min="10249" max="10249" width="10.7109375" style="1" bestFit="1" customWidth="1"/>
    <col min="10250" max="10250" width="13.85546875" style="1" customWidth="1"/>
    <col min="10251" max="10251" width="10.85546875" style="1" bestFit="1" customWidth="1"/>
    <col min="10252" max="10252" width="10.7109375" style="1" bestFit="1" customWidth="1"/>
    <col min="10253" max="10253" width="18" style="1" customWidth="1"/>
    <col min="10254" max="10254" width="13.140625" style="1" customWidth="1"/>
    <col min="10255" max="10255" width="16" style="1" customWidth="1"/>
    <col min="10256" max="10256" width="14.85546875" style="1" customWidth="1"/>
    <col min="10257" max="10257" width="15.28515625" style="1" customWidth="1"/>
    <col min="10258" max="10258" width="19.28515625" style="1" bestFit="1" customWidth="1"/>
    <col min="10259" max="10492" width="11.42578125" style="1"/>
    <col min="10493" max="10493" width="7.28515625" style="1" customWidth="1"/>
    <col min="10494" max="10495" width="11.28515625" style="1" bestFit="1" customWidth="1"/>
    <col min="10496" max="10496" width="9.7109375" style="1" customWidth="1"/>
    <col min="10497" max="10497" width="17.28515625" style="1" bestFit="1" customWidth="1"/>
    <col min="10498" max="10498" width="11" style="1" bestFit="1" customWidth="1"/>
    <col min="10499" max="10499" width="11.42578125" style="1"/>
    <col min="10500" max="10500" width="13.42578125" style="1" customWidth="1"/>
    <col min="10501" max="10501" width="15.28515625" style="1" customWidth="1"/>
    <col min="10502" max="10502" width="19.5703125" style="1" customWidth="1"/>
    <col min="10503" max="10503" width="18.28515625" style="1" bestFit="1" customWidth="1"/>
    <col min="10504" max="10504" width="10.85546875" style="1" bestFit="1" customWidth="1"/>
    <col min="10505" max="10505" width="10.7109375" style="1" bestFit="1" customWidth="1"/>
    <col min="10506" max="10506" width="13.85546875" style="1" customWidth="1"/>
    <col min="10507" max="10507" width="10.85546875" style="1" bestFit="1" customWidth="1"/>
    <col min="10508" max="10508" width="10.7109375" style="1" bestFit="1" customWidth="1"/>
    <col min="10509" max="10509" width="18" style="1" customWidth="1"/>
    <col min="10510" max="10510" width="13.140625" style="1" customWidth="1"/>
    <col min="10511" max="10511" width="16" style="1" customWidth="1"/>
    <col min="10512" max="10512" width="14.85546875" style="1" customWidth="1"/>
    <col min="10513" max="10513" width="15.28515625" style="1" customWidth="1"/>
    <col min="10514" max="10514" width="19.28515625" style="1" bestFit="1" customWidth="1"/>
    <col min="10515" max="10748" width="11.42578125" style="1"/>
    <col min="10749" max="10749" width="7.28515625" style="1" customWidth="1"/>
    <col min="10750" max="10751" width="11.28515625" style="1" bestFit="1" customWidth="1"/>
    <col min="10752" max="10752" width="9.7109375" style="1" customWidth="1"/>
    <col min="10753" max="10753" width="17.28515625" style="1" bestFit="1" customWidth="1"/>
    <col min="10754" max="10754" width="11" style="1" bestFit="1" customWidth="1"/>
    <col min="10755" max="10755" width="11.42578125" style="1"/>
    <col min="10756" max="10756" width="13.42578125" style="1" customWidth="1"/>
    <col min="10757" max="10757" width="15.28515625" style="1" customWidth="1"/>
    <col min="10758" max="10758" width="19.5703125" style="1" customWidth="1"/>
    <col min="10759" max="10759" width="18.28515625" style="1" bestFit="1" customWidth="1"/>
    <col min="10760" max="10760" width="10.85546875" style="1" bestFit="1" customWidth="1"/>
    <col min="10761" max="10761" width="10.7109375" style="1" bestFit="1" customWidth="1"/>
    <col min="10762" max="10762" width="13.85546875" style="1" customWidth="1"/>
    <col min="10763" max="10763" width="10.85546875" style="1" bestFit="1" customWidth="1"/>
    <col min="10764" max="10764" width="10.7109375" style="1" bestFit="1" customWidth="1"/>
    <col min="10765" max="10765" width="18" style="1" customWidth="1"/>
    <col min="10766" max="10766" width="13.140625" style="1" customWidth="1"/>
    <col min="10767" max="10767" width="16" style="1" customWidth="1"/>
    <col min="10768" max="10768" width="14.85546875" style="1" customWidth="1"/>
    <col min="10769" max="10769" width="15.28515625" style="1" customWidth="1"/>
    <col min="10770" max="10770" width="19.28515625" style="1" bestFit="1" customWidth="1"/>
    <col min="10771" max="11004" width="11.42578125" style="1"/>
    <col min="11005" max="11005" width="7.28515625" style="1" customWidth="1"/>
    <col min="11006" max="11007" width="11.28515625" style="1" bestFit="1" customWidth="1"/>
    <col min="11008" max="11008" width="9.7109375" style="1" customWidth="1"/>
    <col min="11009" max="11009" width="17.28515625" style="1" bestFit="1" customWidth="1"/>
    <col min="11010" max="11010" width="11" style="1" bestFit="1" customWidth="1"/>
    <col min="11011" max="11011" width="11.42578125" style="1"/>
    <col min="11012" max="11012" width="13.42578125" style="1" customWidth="1"/>
    <col min="11013" max="11013" width="15.28515625" style="1" customWidth="1"/>
    <col min="11014" max="11014" width="19.5703125" style="1" customWidth="1"/>
    <col min="11015" max="11015" width="18.28515625" style="1" bestFit="1" customWidth="1"/>
    <col min="11016" max="11016" width="10.85546875" style="1" bestFit="1" customWidth="1"/>
    <col min="11017" max="11017" width="10.7109375" style="1" bestFit="1" customWidth="1"/>
    <col min="11018" max="11018" width="13.85546875" style="1" customWidth="1"/>
    <col min="11019" max="11019" width="10.85546875" style="1" bestFit="1" customWidth="1"/>
    <col min="11020" max="11020" width="10.7109375" style="1" bestFit="1" customWidth="1"/>
    <col min="11021" max="11021" width="18" style="1" customWidth="1"/>
    <col min="11022" max="11022" width="13.140625" style="1" customWidth="1"/>
    <col min="11023" max="11023" width="16" style="1" customWidth="1"/>
    <col min="11024" max="11024" width="14.85546875" style="1" customWidth="1"/>
    <col min="11025" max="11025" width="15.28515625" style="1" customWidth="1"/>
    <col min="11026" max="11026" width="19.28515625" style="1" bestFit="1" customWidth="1"/>
    <col min="11027" max="11260" width="11.42578125" style="1"/>
    <col min="11261" max="11261" width="7.28515625" style="1" customWidth="1"/>
    <col min="11262" max="11263" width="11.28515625" style="1" bestFit="1" customWidth="1"/>
    <col min="11264" max="11264" width="9.7109375" style="1" customWidth="1"/>
    <col min="11265" max="11265" width="17.28515625" style="1" bestFit="1" customWidth="1"/>
    <col min="11266" max="11266" width="11" style="1" bestFit="1" customWidth="1"/>
    <col min="11267" max="11267" width="11.42578125" style="1"/>
    <col min="11268" max="11268" width="13.42578125" style="1" customWidth="1"/>
    <col min="11269" max="11269" width="15.28515625" style="1" customWidth="1"/>
    <col min="11270" max="11270" width="19.5703125" style="1" customWidth="1"/>
    <col min="11271" max="11271" width="18.28515625" style="1" bestFit="1" customWidth="1"/>
    <col min="11272" max="11272" width="10.85546875" style="1" bestFit="1" customWidth="1"/>
    <col min="11273" max="11273" width="10.7109375" style="1" bestFit="1" customWidth="1"/>
    <col min="11274" max="11274" width="13.85546875" style="1" customWidth="1"/>
    <col min="11275" max="11275" width="10.85546875" style="1" bestFit="1" customWidth="1"/>
    <col min="11276" max="11276" width="10.7109375" style="1" bestFit="1" customWidth="1"/>
    <col min="11277" max="11277" width="18" style="1" customWidth="1"/>
    <col min="11278" max="11278" width="13.140625" style="1" customWidth="1"/>
    <col min="11279" max="11279" width="16" style="1" customWidth="1"/>
    <col min="11280" max="11280" width="14.85546875" style="1" customWidth="1"/>
    <col min="11281" max="11281" width="15.28515625" style="1" customWidth="1"/>
    <col min="11282" max="11282" width="19.28515625" style="1" bestFit="1" customWidth="1"/>
    <col min="11283" max="11516" width="11.42578125" style="1"/>
    <col min="11517" max="11517" width="7.28515625" style="1" customWidth="1"/>
    <col min="11518" max="11519" width="11.28515625" style="1" bestFit="1" customWidth="1"/>
    <col min="11520" max="11520" width="9.7109375" style="1" customWidth="1"/>
    <col min="11521" max="11521" width="17.28515625" style="1" bestFit="1" customWidth="1"/>
    <col min="11522" max="11522" width="11" style="1" bestFit="1" customWidth="1"/>
    <col min="11523" max="11523" width="11.42578125" style="1"/>
    <col min="11524" max="11524" width="13.42578125" style="1" customWidth="1"/>
    <col min="11525" max="11525" width="15.28515625" style="1" customWidth="1"/>
    <col min="11526" max="11526" width="19.5703125" style="1" customWidth="1"/>
    <col min="11527" max="11527" width="18.28515625" style="1" bestFit="1" customWidth="1"/>
    <col min="11528" max="11528" width="10.85546875" style="1" bestFit="1" customWidth="1"/>
    <col min="11529" max="11529" width="10.7109375" style="1" bestFit="1" customWidth="1"/>
    <col min="11530" max="11530" width="13.85546875" style="1" customWidth="1"/>
    <col min="11531" max="11531" width="10.85546875" style="1" bestFit="1" customWidth="1"/>
    <col min="11532" max="11532" width="10.7109375" style="1" bestFit="1" customWidth="1"/>
    <col min="11533" max="11533" width="18" style="1" customWidth="1"/>
    <col min="11534" max="11534" width="13.140625" style="1" customWidth="1"/>
    <col min="11535" max="11535" width="16" style="1" customWidth="1"/>
    <col min="11536" max="11536" width="14.85546875" style="1" customWidth="1"/>
    <col min="11537" max="11537" width="15.28515625" style="1" customWidth="1"/>
    <col min="11538" max="11538" width="19.28515625" style="1" bestFit="1" customWidth="1"/>
    <col min="11539" max="11772" width="11.42578125" style="1"/>
    <col min="11773" max="11773" width="7.28515625" style="1" customWidth="1"/>
    <col min="11774" max="11775" width="11.28515625" style="1" bestFit="1" customWidth="1"/>
    <col min="11776" max="11776" width="9.7109375" style="1" customWidth="1"/>
    <col min="11777" max="11777" width="17.28515625" style="1" bestFit="1" customWidth="1"/>
    <col min="11778" max="11778" width="11" style="1" bestFit="1" customWidth="1"/>
    <col min="11779" max="11779" width="11.42578125" style="1"/>
    <col min="11780" max="11780" width="13.42578125" style="1" customWidth="1"/>
    <col min="11781" max="11781" width="15.28515625" style="1" customWidth="1"/>
    <col min="11782" max="11782" width="19.5703125" style="1" customWidth="1"/>
    <col min="11783" max="11783" width="18.28515625" style="1" bestFit="1" customWidth="1"/>
    <col min="11784" max="11784" width="10.85546875" style="1" bestFit="1" customWidth="1"/>
    <col min="11785" max="11785" width="10.7109375" style="1" bestFit="1" customWidth="1"/>
    <col min="11786" max="11786" width="13.85546875" style="1" customWidth="1"/>
    <col min="11787" max="11787" width="10.85546875" style="1" bestFit="1" customWidth="1"/>
    <col min="11788" max="11788" width="10.7109375" style="1" bestFit="1" customWidth="1"/>
    <col min="11789" max="11789" width="18" style="1" customWidth="1"/>
    <col min="11790" max="11790" width="13.140625" style="1" customWidth="1"/>
    <col min="11791" max="11791" width="16" style="1" customWidth="1"/>
    <col min="11792" max="11792" width="14.85546875" style="1" customWidth="1"/>
    <col min="11793" max="11793" width="15.28515625" style="1" customWidth="1"/>
    <col min="11794" max="11794" width="19.28515625" style="1" bestFit="1" customWidth="1"/>
    <col min="11795" max="12028" width="11.42578125" style="1"/>
    <col min="12029" max="12029" width="7.28515625" style="1" customWidth="1"/>
    <col min="12030" max="12031" width="11.28515625" style="1" bestFit="1" customWidth="1"/>
    <col min="12032" max="12032" width="9.7109375" style="1" customWidth="1"/>
    <col min="12033" max="12033" width="17.28515625" style="1" bestFit="1" customWidth="1"/>
    <col min="12034" max="12034" width="11" style="1" bestFit="1" customWidth="1"/>
    <col min="12035" max="12035" width="11.42578125" style="1"/>
    <col min="12036" max="12036" width="13.42578125" style="1" customWidth="1"/>
    <col min="12037" max="12037" width="15.28515625" style="1" customWidth="1"/>
    <col min="12038" max="12038" width="19.5703125" style="1" customWidth="1"/>
    <col min="12039" max="12039" width="18.28515625" style="1" bestFit="1" customWidth="1"/>
    <col min="12040" max="12040" width="10.85546875" style="1" bestFit="1" customWidth="1"/>
    <col min="12041" max="12041" width="10.7109375" style="1" bestFit="1" customWidth="1"/>
    <col min="12042" max="12042" width="13.85546875" style="1" customWidth="1"/>
    <col min="12043" max="12043" width="10.85546875" style="1" bestFit="1" customWidth="1"/>
    <col min="12044" max="12044" width="10.7109375" style="1" bestFit="1" customWidth="1"/>
    <col min="12045" max="12045" width="18" style="1" customWidth="1"/>
    <col min="12046" max="12046" width="13.140625" style="1" customWidth="1"/>
    <col min="12047" max="12047" width="16" style="1" customWidth="1"/>
    <col min="12048" max="12048" width="14.85546875" style="1" customWidth="1"/>
    <col min="12049" max="12049" width="15.28515625" style="1" customWidth="1"/>
    <col min="12050" max="12050" width="19.28515625" style="1" bestFit="1" customWidth="1"/>
    <col min="12051" max="12284" width="11.42578125" style="1"/>
    <col min="12285" max="12285" width="7.28515625" style="1" customWidth="1"/>
    <col min="12286" max="12287" width="11.28515625" style="1" bestFit="1" customWidth="1"/>
    <col min="12288" max="12288" width="9.7109375" style="1" customWidth="1"/>
    <col min="12289" max="12289" width="17.28515625" style="1" bestFit="1" customWidth="1"/>
    <col min="12290" max="12290" width="11" style="1" bestFit="1" customWidth="1"/>
    <col min="12291" max="12291" width="11.42578125" style="1"/>
    <col min="12292" max="12292" width="13.42578125" style="1" customWidth="1"/>
    <col min="12293" max="12293" width="15.28515625" style="1" customWidth="1"/>
    <col min="12294" max="12294" width="19.5703125" style="1" customWidth="1"/>
    <col min="12295" max="12295" width="18.28515625" style="1" bestFit="1" customWidth="1"/>
    <col min="12296" max="12296" width="10.85546875" style="1" bestFit="1" customWidth="1"/>
    <col min="12297" max="12297" width="10.7109375" style="1" bestFit="1" customWidth="1"/>
    <col min="12298" max="12298" width="13.85546875" style="1" customWidth="1"/>
    <col min="12299" max="12299" width="10.85546875" style="1" bestFit="1" customWidth="1"/>
    <col min="12300" max="12300" width="10.7109375" style="1" bestFit="1" customWidth="1"/>
    <col min="12301" max="12301" width="18" style="1" customWidth="1"/>
    <col min="12302" max="12302" width="13.140625" style="1" customWidth="1"/>
    <col min="12303" max="12303" width="16" style="1" customWidth="1"/>
    <col min="12304" max="12304" width="14.85546875" style="1" customWidth="1"/>
    <col min="12305" max="12305" width="15.28515625" style="1" customWidth="1"/>
    <col min="12306" max="12306" width="19.28515625" style="1" bestFit="1" customWidth="1"/>
    <col min="12307" max="12540" width="11.42578125" style="1"/>
    <col min="12541" max="12541" width="7.28515625" style="1" customWidth="1"/>
    <col min="12542" max="12543" width="11.28515625" style="1" bestFit="1" customWidth="1"/>
    <col min="12544" max="12544" width="9.7109375" style="1" customWidth="1"/>
    <col min="12545" max="12545" width="17.28515625" style="1" bestFit="1" customWidth="1"/>
    <col min="12546" max="12546" width="11" style="1" bestFit="1" customWidth="1"/>
    <col min="12547" max="12547" width="11.42578125" style="1"/>
    <col min="12548" max="12548" width="13.42578125" style="1" customWidth="1"/>
    <col min="12549" max="12549" width="15.28515625" style="1" customWidth="1"/>
    <col min="12550" max="12550" width="19.5703125" style="1" customWidth="1"/>
    <col min="12551" max="12551" width="18.28515625" style="1" bestFit="1" customWidth="1"/>
    <col min="12552" max="12552" width="10.85546875" style="1" bestFit="1" customWidth="1"/>
    <col min="12553" max="12553" width="10.7109375" style="1" bestFit="1" customWidth="1"/>
    <col min="12554" max="12554" width="13.85546875" style="1" customWidth="1"/>
    <col min="12555" max="12555" width="10.85546875" style="1" bestFit="1" customWidth="1"/>
    <col min="12556" max="12556" width="10.7109375" style="1" bestFit="1" customWidth="1"/>
    <col min="12557" max="12557" width="18" style="1" customWidth="1"/>
    <col min="12558" max="12558" width="13.140625" style="1" customWidth="1"/>
    <col min="12559" max="12559" width="16" style="1" customWidth="1"/>
    <col min="12560" max="12560" width="14.85546875" style="1" customWidth="1"/>
    <col min="12561" max="12561" width="15.28515625" style="1" customWidth="1"/>
    <col min="12562" max="12562" width="19.28515625" style="1" bestFit="1" customWidth="1"/>
    <col min="12563" max="12796" width="11.42578125" style="1"/>
    <col min="12797" max="12797" width="7.28515625" style="1" customWidth="1"/>
    <col min="12798" max="12799" width="11.28515625" style="1" bestFit="1" customWidth="1"/>
    <col min="12800" max="12800" width="9.7109375" style="1" customWidth="1"/>
    <col min="12801" max="12801" width="17.28515625" style="1" bestFit="1" customWidth="1"/>
    <col min="12802" max="12802" width="11" style="1" bestFit="1" customWidth="1"/>
    <col min="12803" max="12803" width="11.42578125" style="1"/>
    <col min="12804" max="12804" width="13.42578125" style="1" customWidth="1"/>
    <col min="12805" max="12805" width="15.28515625" style="1" customWidth="1"/>
    <col min="12806" max="12806" width="19.5703125" style="1" customWidth="1"/>
    <col min="12807" max="12807" width="18.28515625" style="1" bestFit="1" customWidth="1"/>
    <col min="12808" max="12808" width="10.85546875" style="1" bestFit="1" customWidth="1"/>
    <col min="12809" max="12809" width="10.7109375" style="1" bestFit="1" customWidth="1"/>
    <col min="12810" max="12810" width="13.85546875" style="1" customWidth="1"/>
    <col min="12811" max="12811" width="10.85546875" style="1" bestFit="1" customWidth="1"/>
    <col min="12812" max="12812" width="10.7109375" style="1" bestFit="1" customWidth="1"/>
    <col min="12813" max="12813" width="18" style="1" customWidth="1"/>
    <col min="12814" max="12814" width="13.140625" style="1" customWidth="1"/>
    <col min="12815" max="12815" width="16" style="1" customWidth="1"/>
    <col min="12816" max="12816" width="14.85546875" style="1" customWidth="1"/>
    <col min="12817" max="12817" width="15.28515625" style="1" customWidth="1"/>
    <col min="12818" max="12818" width="19.28515625" style="1" bestFit="1" customWidth="1"/>
    <col min="12819" max="13052" width="11.42578125" style="1"/>
    <col min="13053" max="13053" width="7.28515625" style="1" customWidth="1"/>
    <col min="13054" max="13055" width="11.28515625" style="1" bestFit="1" customWidth="1"/>
    <col min="13056" max="13056" width="9.7109375" style="1" customWidth="1"/>
    <col min="13057" max="13057" width="17.28515625" style="1" bestFit="1" customWidth="1"/>
    <col min="13058" max="13058" width="11" style="1" bestFit="1" customWidth="1"/>
    <col min="13059" max="13059" width="11.42578125" style="1"/>
    <col min="13060" max="13060" width="13.42578125" style="1" customWidth="1"/>
    <col min="13061" max="13061" width="15.28515625" style="1" customWidth="1"/>
    <col min="13062" max="13062" width="19.5703125" style="1" customWidth="1"/>
    <col min="13063" max="13063" width="18.28515625" style="1" bestFit="1" customWidth="1"/>
    <col min="13064" max="13064" width="10.85546875" style="1" bestFit="1" customWidth="1"/>
    <col min="13065" max="13065" width="10.7109375" style="1" bestFit="1" customWidth="1"/>
    <col min="13066" max="13066" width="13.85546875" style="1" customWidth="1"/>
    <col min="13067" max="13067" width="10.85546875" style="1" bestFit="1" customWidth="1"/>
    <col min="13068" max="13068" width="10.7109375" style="1" bestFit="1" customWidth="1"/>
    <col min="13069" max="13069" width="18" style="1" customWidth="1"/>
    <col min="13070" max="13070" width="13.140625" style="1" customWidth="1"/>
    <col min="13071" max="13071" width="16" style="1" customWidth="1"/>
    <col min="13072" max="13072" width="14.85546875" style="1" customWidth="1"/>
    <col min="13073" max="13073" width="15.28515625" style="1" customWidth="1"/>
    <col min="13074" max="13074" width="19.28515625" style="1" bestFit="1" customWidth="1"/>
    <col min="13075" max="13308" width="11.42578125" style="1"/>
    <col min="13309" max="13309" width="7.28515625" style="1" customWidth="1"/>
    <col min="13310" max="13311" width="11.28515625" style="1" bestFit="1" customWidth="1"/>
    <col min="13312" max="13312" width="9.7109375" style="1" customWidth="1"/>
    <col min="13313" max="13313" width="17.28515625" style="1" bestFit="1" customWidth="1"/>
    <col min="13314" max="13314" width="11" style="1" bestFit="1" customWidth="1"/>
    <col min="13315" max="13315" width="11.42578125" style="1"/>
    <col min="13316" max="13316" width="13.42578125" style="1" customWidth="1"/>
    <col min="13317" max="13317" width="15.28515625" style="1" customWidth="1"/>
    <col min="13318" max="13318" width="19.5703125" style="1" customWidth="1"/>
    <col min="13319" max="13319" width="18.28515625" style="1" bestFit="1" customWidth="1"/>
    <col min="13320" max="13320" width="10.85546875" style="1" bestFit="1" customWidth="1"/>
    <col min="13321" max="13321" width="10.7109375" style="1" bestFit="1" customWidth="1"/>
    <col min="13322" max="13322" width="13.85546875" style="1" customWidth="1"/>
    <col min="13323" max="13323" width="10.85546875" style="1" bestFit="1" customWidth="1"/>
    <col min="13324" max="13324" width="10.7109375" style="1" bestFit="1" customWidth="1"/>
    <col min="13325" max="13325" width="18" style="1" customWidth="1"/>
    <col min="13326" max="13326" width="13.140625" style="1" customWidth="1"/>
    <col min="13327" max="13327" width="16" style="1" customWidth="1"/>
    <col min="13328" max="13328" width="14.85546875" style="1" customWidth="1"/>
    <col min="13329" max="13329" width="15.28515625" style="1" customWidth="1"/>
    <col min="13330" max="13330" width="19.28515625" style="1" bestFit="1" customWidth="1"/>
    <col min="13331" max="13564" width="11.42578125" style="1"/>
    <col min="13565" max="13565" width="7.28515625" style="1" customWidth="1"/>
    <col min="13566" max="13567" width="11.28515625" style="1" bestFit="1" customWidth="1"/>
    <col min="13568" max="13568" width="9.7109375" style="1" customWidth="1"/>
    <col min="13569" max="13569" width="17.28515625" style="1" bestFit="1" customWidth="1"/>
    <col min="13570" max="13570" width="11" style="1" bestFit="1" customWidth="1"/>
    <col min="13571" max="13571" width="11.42578125" style="1"/>
    <col min="13572" max="13572" width="13.42578125" style="1" customWidth="1"/>
    <col min="13573" max="13573" width="15.28515625" style="1" customWidth="1"/>
    <col min="13574" max="13574" width="19.5703125" style="1" customWidth="1"/>
    <col min="13575" max="13575" width="18.28515625" style="1" bestFit="1" customWidth="1"/>
    <col min="13576" max="13576" width="10.85546875" style="1" bestFit="1" customWidth="1"/>
    <col min="13577" max="13577" width="10.7109375" style="1" bestFit="1" customWidth="1"/>
    <col min="13578" max="13578" width="13.85546875" style="1" customWidth="1"/>
    <col min="13579" max="13579" width="10.85546875" style="1" bestFit="1" customWidth="1"/>
    <col min="13580" max="13580" width="10.7109375" style="1" bestFit="1" customWidth="1"/>
    <col min="13581" max="13581" width="18" style="1" customWidth="1"/>
    <col min="13582" max="13582" width="13.140625" style="1" customWidth="1"/>
    <col min="13583" max="13583" width="16" style="1" customWidth="1"/>
    <col min="13584" max="13584" width="14.85546875" style="1" customWidth="1"/>
    <col min="13585" max="13585" width="15.28515625" style="1" customWidth="1"/>
    <col min="13586" max="13586" width="19.28515625" style="1" bestFit="1" customWidth="1"/>
    <col min="13587" max="13820" width="11.42578125" style="1"/>
    <col min="13821" max="13821" width="7.28515625" style="1" customWidth="1"/>
    <col min="13822" max="13823" width="11.28515625" style="1" bestFit="1" customWidth="1"/>
    <col min="13824" max="13824" width="9.7109375" style="1" customWidth="1"/>
    <col min="13825" max="13825" width="17.28515625" style="1" bestFit="1" customWidth="1"/>
    <col min="13826" max="13826" width="11" style="1" bestFit="1" customWidth="1"/>
    <col min="13827" max="13827" width="11.42578125" style="1"/>
    <col min="13828" max="13828" width="13.42578125" style="1" customWidth="1"/>
    <col min="13829" max="13829" width="15.28515625" style="1" customWidth="1"/>
    <col min="13830" max="13830" width="19.5703125" style="1" customWidth="1"/>
    <col min="13831" max="13831" width="18.28515625" style="1" bestFit="1" customWidth="1"/>
    <col min="13832" max="13832" width="10.85546875" style="1" bestFit="1" customWidth="1"/>
    <col min="13833" max="13833" width="10.7109375" style="1" bestFit="1" customWidth="1"/>
    <col min="13834" max="13834" width="13.85546875" style="1" customWidth="1"/>
    <col min="13835" max="13835" width="10.85546875" style="1" bestFit="1" customWidth="1"/>
    <col min="13836" max="13836" width="10.7109375" style="1" bestFit="1" customWidth="1"/>
    <col min="13837" max="13837" width="18" style="1" customWidth="1"/>
    <col min="13838" max="13838" width="13.140625" style="1" customWidth="1"/>
    <col min="13839" max="13839" width="16" style="1" customWidth="1"/>
    <col min="13840" max="13840" width="14.85546875" style="1" customWidth="1"/>
    <col min="13841" max="13841" width="15.28515625" style="1" customWidth="1"/>
    <col min="13842" max="13842" width="19.28515625" style="1" bestFit="1" customWidth="1"/>
    <col min="13843" max="14076" width="11.42578125" style="1"/>
    <col min="14077" max="14077" width="7.28515625" style="1" customWidth="1"/>
    <col min="14078" max="14079" width="11.28515625" style="1" bestFit="1" customWidth="1"/>
    <col min="14080" max="14080" width="9.7109375" style="1" customWidth="1"/>
    <col min="14081" max="14081" width="17.28515625" style="1" bestFit="1" customWidth="1"/>
    <col min="14082" max="14082" width="11" style="1" bestFit="1" customWidth="1"/>
    <col min="14083" max="14083" width="11.42578125" style="1"/>
    <col min="14084" max="14084" width="13.42578125" style="1" customWidth="1"/>
    <col min="14085" max="14085" width="15.28515625" style="1" customWidth="1"/>
    <col min="14086" max="14086" width="19.5703125" style="1" customWidth="1"/>
    <col min="14087" max="14087" width="18.28515625" style="1" bestFit="1" customWidth="1"/>
    <col min="14088" max="14088" width="10.85546875" style="1" bestFit="1" customWidth="1"/>
    <col min="14089" max="14089" width="10.7109375" style="1" bestFit="1" customWidth="1"/>
    <col min="14090" max="14090" width="13.85546875" style="1" customWidth="1"/>
    <col min="14091" max="14091" width="10.85546875" style="1" bestFit="1" customWidth="1"/>
    <col min="14092" max="14092" width="10.7109375" style="1" bestFit="1" customWidth="1"/>
    <col min="14093" max="14093" width="18" style="1" customWidth="1"/>
    <col min="14094" max="14094" width="13.140625" style="1" customWidth="1"/>
    <col min="14095" max="14095" width="16" style="1" customWidth="1"/>
    <col min="14096" max="14096" width="14.85546875" style="1" customWidth="1"/>
    <col min="14097" max="14097" width="15.28515625" style="1" customWidth="1"/>
    <col min="14098" max="14098" width="19.28515625" style="1" bestFit="1" customWidth="1"/>
    <col min="14099" max="14332" width="11.42578125" style="1"/>
    <col min="14333" max="14333" width="7.28515625" style="1" customWidth="1"/>
    <col min="14334" max="14335" width="11.28515625" style="1" bestFit="1" customWidth="1"/>
    <col min="14336" max="14336" width="9.7109375" style="1" customWidth="1"/>
    <col min="14337" max="14337" width="17.28515625" style="1" bestFit="1" customWidth="1"/>
    <col min="14338" max="14338" width="11" style="1" bestFit="1" customWidth="1"/>
    <col min="14339" max="14339" width="11.42578125" style="1"/>
    <col min="14340" max="14340" width="13.42578125" style="1" customWidth="1"/>
    <col min="14341" max="14341" width="15.28515625" style="1" customWidth="1"/>
    <col min="14342" max="14342" width="19.5703125" style="1" customWidth="1"/>
    <col min="14343" max="14343" width="18.28515625" style="1" bestFit="1" customWidth="1"/>
    <col min="14344" max="14344" width="10.85546875" style="1" bestFit="1" customWidth="1"/>
    <col min="14345" max="14345" width="10.7109375" style="1" bestFit="1" customWidth="1"/>
    <col min="14346" max="14346" width="13.85546875" style="1" customWidth="1"/>
    <col min="14347" max="14347" width="10.85546875" style="1" bestFit="1" customWidth="1"/>
    <col min="14348" max="14348" width="10.7109375" style="1" bestFit="1" customWidth="1"/>
    <col min="14349" max="14349" width="18" style="1" customWidth="1"/>
    <col min="14350" max="14350" width="13.140625" style="1" customWidth="1"/>
    <col min="14351" max="14351" width="16" style="1" customWidth="1"/>
    <col min="14352" max="14352" width="14.85546875" style="1" customWidth="1"/>
    <col min="14353" max="14353" width="15.28515625" style="1" customWidth="1"/>
    <col min="14354" max="14354" width="19.28515625" style="1" bestFit="1" customWidth="1"/>
    <col min="14355" max="14588" width="11.42578125" style="1"/>
    <col min="14589" max="14589" width="7.28515625" style="1" customWidth="1"/>
    <col min="14590" max="14591" width="11.28515625" style="1" bestFit="1" customWidth="1"/>
    <col min="14592" max="14592" width="9.7109375" style="1" customWidth="1"/>
    <col min="14593" max="14593" width="17.28515625" style="1" bestFit="1" customWidth="1"/>
    <col min="14594" max="14594" width="11" style="1" bestFit="1" customWidth="1"/>
    <col min="14595" max="14595" width="11.42578125" style="1"/>
    <col min="14596" max="14596" width="13.42578125" style="1" customWidth="1"/>
    <col min="14597" max="14597" width="15.28515625" style="1" customWidth="1"/>
    <col min="14598" max="14598" width="19.5703125" style="1" customWidth="1"/>
    <col min="14599" max="14599" width="18.28515625" style="1" bestFit="1" customWidth="1"/>
    <col min="14600" max="14600" width="10.85546875" style="1" bestFit="1" customWidth="1"/>
    <col min="14601" max="14601" width="10.7109375" style="1" bestFit="1" customWidth="1"/>
    <col min="14602" max="14602" width="13.85546875" style="1" customWidth="1"/>
    <col min="14603" max="14603" width="10.85546875" style="1" bestFit="1" customWidth="1"/>
    <col min="14604" max="14604" width="10.7109375" style="1" bestFit="1" customWidth="1"/>
    <col min="14605" max="14605" width="18" style="1" customWidth="1"/>
    <col min="14606" max="14606" width="13.140625" style="1" customWidth="1"/>
    <col min="14607" max="14607" width="16" style="1" customWidth="1"/>
    <col min="14608" max="14608" width="14.85546875" style="1" customWidth="1"/>
    <col min="14609" max="14609" width="15.28515625" style="1" customWidth="1"/>
    <col min="14610" max="14610" width="19.28515625" style="1" bestFit="1" customWidth="1"/>
    <col min="14611" max="14844" width="11.42578125" style="1"/>
    <col min="14845" max="14845" width="7.28515625" style="1" customWidth="1"/>
    <col min="14846" max="14847" width="11.28515625" style="1" bestFit="1" customWidth="1"/>
    <col min="14848" max="14848" width="9.7109375" style="1" customWidth="1"/>
    <col min="14849" max="14849" width="17.28515625" style="1" bestFit="1" customWidth="1"/>
    <col min="14850" max="14850" width="11" style="1" bestFit="1" customWidth="1"/>
    <col min="14851" max="14851" width="11.42578125" style="1"/>
    <col min="14852" max="14852" width="13.42578125" style="1" customWidth="1"/>
    <col min="14853" max="14853" width="15.28515625" style="1" customWidth="1"/>
    <col min="14854" max="14854" width="19.5703125" style="1" customWidth="1"/>
    <col min="14855" max="14855" width="18.28515625" style="1" bestFit="1" customWidth="1"/>
    <col min="14856" max="14856" width="10.85546875" style="1" bestFit="1" customWidth="1"/>
    <col min="14857" max="14857" width="10.7109375" style="1" bestFit="1" customWidth="1"/>
    <col min="14858" max="14858" width="13.85546875" style="1" customWidth="1"/>
    <col min="14859" max="14859" width="10.85546875" style="1" bestFit="1" customWidth="1"/>
    <col min="14860" max="14860" width="10.7109375" style="1" bestFit="1" customWidth="1"/>
    <col min="14861" max="14861" width="18" style="1" customWidth="1"/>
    <col min="14862" max="14862" width="13.140625" style="1" customWidth="1"/>
    <col min="14863" max="14863" width="16" style="1" customWidth="1"/>
    <col min="14864" max="14864" width="14.85546875" style="1" customWidth="1"/>
    <col min="14865" max="14865" width="15.28515625" style="1" customWidth="1"/>
    <col min="14866" max="14866" width="19.28515625" style="1" bestFit="1" customWidth="1"/>
    <col min="14867" max="15100" width="11.42578125" style="1"/>
    <col min="15101" max="15101" width="7.28515625" style="1" customWidth="1"/>
    <col min="15102" max="15103" width="11.28515625" style="1" bestFit="1" customWidth="1"/>
    <col min="15104" max="15104" width="9.7109375" style="1" customWidth="1"/>
    <col min="15105" max="15105" width="17.28515625" style="1" bestFit="1" customWidth="1"/>
    <col min="15106" max="15106" width="11" style="1" bestFit="1" customWidth="1"/>
    <col min="15107" max="15107" width="11.42578125" style="1"/>
    <col min="15108" max="15108" width="13.42578125" style="1" customWidth="1"/>
    <col min="15109" max="15109" width="15.28515625" style="1" customWidth="1"/>
    <col min="15110" max="15110" width="19.5703125" style="1" customWidth="1"/>
    <col min="15111" max="15111" width="18.28515625" style="1" bestFit="1" customWidth="1"/>
    <col min="15112" max="15112" width="10.85546875" style="1" bestFit="1" customWidth="1"/>
    <col min="15113" max="15113" width="10.7109375" style="1" bestFit="1" customWidth="1"/>
    <col min="15114" max="15114" width="13.85546875" style="1" customWidth="1"/>
    <col min="15115" max="15115" width="10.85546875" style="1" bestFit="1" customWidth="1"/>
    <col min="15116" max="15116" width="10.7109375" style="1" bestFit="1" customWidth="1"/>
    <col min="15117" max="15117" width="18" style="1" customWidth="1"/>
    <col min="15118" max="15118" width="13.140625" style="1" customWidth="1"/>
    <col min="15119" max="15119" width="16" style="1" customWidth="1"/>
    <col min="15120" max="15120" width="14.85546875" style="1" customWidth="1"/>
    <col min="15121" max="15121" width="15.28515625" style="1" customWidth="1"/>
    <col min="15122" max="15122" width="19.28515625" style="1" bestFit="1" customWidth="1"/>
    <col min="15123" max="15356" width="11.42578125" style="1"/>
    <col min="15357" max="15357" width="7.28515625" style="1" customWidth="1"/>
    <col min="15358" max="15359" width="11.28515625" style="1" bestFit="1" customWidth="1"/>
    <col min="15360" max="15360" width="9.7109375" style="1" customWidth="1"/>
    <col min="15361" max="15361" width="17.28515625" style="1" bestFit="1" customWidth="1"/>
    <col min="15362" max="15362" width="11" style="1" bestFit="1" customWidth="1"/>
    <col min="15363" max="15363" width="11.42578125" style="1"/>
    <col min="15364" max="15364" width="13.42578125" style="1" customWidth="1"/>
    <col min="15365" max="15365" width="15.28515625" style="1" customWidth="1"/>
    <col min="15366" max="15366" width="19.5703125" style="1" customWidth="1"/>
    <col min="15367" max="15367" width="18.28515625" style="1" bestFit="1" customWidth="1"/>
    <col min="15368" max="15368" width="10.85546875" style="1" bestFit="1" customWidth="1"/>
    <col min="15369" max="15369" width="10.7109375" style="1" bestFit="1" customWidth="1"/>
    <col min="15370" max="15370" width="13.85546875" style="1" customWidth="1"/>
    <col min="15371" max="15371" width="10.85546875" style="1" bestFit="1" customWidth="1"/>
    <col min="15372" max="15372" width="10.7109375" style="1" bestFit="1" customWidth="1"/>
    <col min="15373" max="15373" width="18" style="1" customWidth="1"/>
    <col min="15374" max="15374" width="13.140625" style="1" customWidth="1"/>
    <col min="15375" max="15375" width="16" style="1" customWidth="1"/>
    <col min="15376" max="15376" width="14.85546875" style="1" customWidth="1"/>
    <col min="15377" max="15377" width="15.28515625" style="1" customWidth="1"/>
    <col min="15378" max="15378" width="19.28515625" style="1" bestFit="1" customWidth="1"/>
    <col min="15379" max="15612" width="11.42578125" style="1"/>
    <col min="15613" max="15613" width="7.28515625" style="1" customWidth="1"/>
    <col min="15614" max="15615" width="11.28515625" style="1" bestFit="1" customWidth="1"/>
    <col min="15616" max="15616" width="9.7109375" style="1" customWidth="1"/>
    <col min="15617" max="15617" width="17.28515625" style="1" bestFit="1" customWidth="1"/>
    <col min="15618" max="15618" width="11" style="1" bestFit="1" customWidth="1"/>
    <col min="15619" max="15619" width="11.42578125" style="1"/>
    <col min="15620" max="15620" width="13.42578125" style="1" customWidth="1"/>
    <col min="15621" max="15621" width="15.28515625" style="1" customWidth="1"/>
    <col min="15622" max="15622" width="19.5703125" style="1" customWidth="1"/>
    <col min="15623" max="15623" width="18.28515625" style="1" bestFit="1" customWidth="1"/>
    <col min="15624" max="15624" width="10.85546875" style="1" bestFit="1" customWidth="1"/>
    <col min="15625" max="15625" width="10.7109375" style="1" bestFit="1" customWidth="1"/>
    <col min="15626" max="15626" width="13.85546875" style="1" customWidth="1"/>
    <col min="15627" max="15627" width="10.85546875" style="1" bestFit="1" customWidth="1"/>
    <col min="15628" max="15628" width="10.7109375" style="1" bestFit="1" customWidth="1"/>
    <col min="15629" max="15629" width="18" style="1" customWidth="1"/>
    <col min="15630" max="15630" width="13.140625" style="1" customWidth="1"/>
    <col min="15631" max="15631" width="16" style="1" customWidth="1"/>
    <col min="15632" max="15632" width="14.85546875" style="1" customWidth="1"/>
    <col min="15633" max="15633" width="15.28515625" style="1" customWidth="1"/>
    <col min="15634" max="15634" width="19.28515625" style="1" bestFit="1" customWidth="1"/>
    <col min="15635" max="15868" width="11.42578125" style="1"/>
    <col min="15869" max="15869" width="7.28515625" style="1" customWidth="1"/>
    <col min="15870" max="15871" width="11.28515625" style="1" bestFit="1" customWidth="1"/>
    <col min="15872" max="15872" width="9.7109375" style="1" customWidth="1"/>
    <col min="15873" max="15873" width="17.28515625" style="1" bestFit="1" customWidth="1"/>
    <col min="15874" max="15874" width="11" style="1" bestFit="1" customWidth="1"/>
    <col min="15875" max="15875" width="11.42578125" style="1"/>
    <col min="15876" max="15876" width="13.42578125" style="1" customWidth="1"/>
    <col min="15877" max="15877" width="15.28515625" style="1" customWidth="1"/>
    <col min="15878" max="15878" width="19.5703125" style="1" customWidth="1"/>
    <col min="15879" max="15879" width="18.28515625" style="1" bestFit="1" customWidth="1"/>
    <col min="15880" max="15880" width="10.85546875" style="1" bestFit="1" customWidth="1"/>
    <col min="15881" max="15881" width="10.7109375" style="1" bestFit="1" customWidth="1"/>
    <col min="15882" max="15882" width="13.85546875" style="1" customWidth="1"/>
    <col min="15883" max="15883" width="10.85546875" style="1" bestFit="1" customWidth="1"/>
    <col min="15884" max="15884" width="10.7109375" style="1" bestFit="1" customWidth="1"/>
    <col min="15885" max="15885" width="18" style="1" customWidth="1"/>
    <col min="15886" max="15886" width="13.140625" style="1" customWidth="1"/>
    <col min="15887" max="15887" width="16" style="1" customWidth="1"/>
    <col min="15888" max="15888" width="14.85546875" style="1" customWidth="1"/>
    <col min="15889" max="15889" width="15.28515625" style="1" customWidth="1"/>
    <col min="15890" max="15890" width="19.28515625" style="1" bestFit="1" customWidth="1"/>
    <col min="15891" max="16124" width="11.42578125" style="1"/>
    <col min="16125" max="16125" width="7.28515625" style="1" customWidth="1"/>
    <col min="16126" max="16127" width="11.28515625" style="1" bestFit="1" customWidth="1"/>
    <col min="16128" max="16128" width="9.7109375" style="1" customWidth="1"/>
    <col min="16129" max="16129" width="17.28515625" style="1" bestFit="1" customWidth="1"/>
    <col min="16130" max="16130" width="11" style="1" bestFit="1" customWidth="1"/>
    <col min="16131" max="16131" width="11.42578125" style="1"/>
    <col min="16132" max="16132" width="13.42578125" style="1" customWidth="1"/>
    <col min="16133" max="16133" width="15.28515625" style="1" customWidth="1"/>
    <col min="16134" max="16134" width="19.5703125" style="1" customWidth="1"/>
    <col min="16135" max="16135" width="18.28515625" style="1" bestFit="1" customWidth="1"/>
    <col min="16136" max="16136" width="10.85546875" style="1" bestFit="1" customWidth="1"/>
    <col min="16137" max="16137" width="10.7109375" style="1" bestFit="1" customWidth="1"/>
    <col min="16138" max="16138" width="13.85546875" style="1" customWidth="1"/>
    <col min="16139" max="16139" width="10.85546875" style="1" bestFit="1" customWidth="1"/>
    <col min="16140" max="16140" width="10.7109375" style="1" bestFit="1" customWidth="1"/>
    <col min="16141" max="16141" width="18" style="1" customWidth="1"/>
    <col min="16142" max="16142" width="13.140625" style="1" customWidth="1"/>
    <col min="16143" max="16143" width="16" style="1" customWidth="1"/>
    <col min="16144" max="16144" width="14.85546875" style="1" customWidth="1"/>
    <col min="16145" max="16145" width="15.28515625" style="1" customWidth="1"/>
    <col min="16146" max="16146" width="19.28515625" style="1" bestFit="1" customWidth="1"/>
    <col min="16147" max="16380" width="11.42578125" style="1"/>
    <col min="16381" max="16384" width="11.5703125" style="1" customWidth="1"/>
  </cols>
  <sheetData>
    <row r="1" spans="1:28" ht="26.25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0"/>
      <c r="R1" s="140"/>
      <c r="S1" s="140"/>
      <c r="T1" s="140"/>
    </row>
    <row r="2" spans="1:28" ht="30" x14ac:dyDescent="0.2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1"/>
      <c r="R2" s="141"/>
      <c r="S2" s="141"/>
      <c r="T2" s="141"/>
    </row>
    <row r="3" spans="1:28" ht="26.25" x14ac:dyDescent="0.2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0"/>
      <c r="R3" s="140"/>
      <c r="S3" s="140"/>
      <c r="T3" s="140"/>
    </row>
    <row r="4" spans="1:28" s="3" customFormat="1" ht="18" x14ac:dyDescent="0.2">
      <c r="A4" s="147" t="s">
        <v>269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2"/>
      <c r="R4" s="142"/>
      <c r="S4" s="142"/>
      <c r="T4" s="142"/>
      <c r="U4" s="2"/>
      <c r="V4" s="2"/>
      <c r="W4" s="2"/>
      <c r="X4" s="2"/>
      <c r="Y4" s="2"/>
      <c r="Z4" s="2"/>
      <c r="AA4" s="2"/>
      <c r="AB4" s="2"/>
    </row>
    <row r="5" spans="1:28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4"/>
      <c r="R5" s="4"/>
      <c r="S5" s="4"/>
      <c r="T5" s="5"/>
      <c r="U5" s="4"/>
      <c r="V5" s="4"/>
      <c r="W5" s="4"/>
      <c r="X5" s="4"/>
      <c r="Y5" s="4"/>
      <c r="Z5" s="4"/>
      <c r="AA5" s="4"/>
      <c r="AB5" s="4"/>
    </row>
    <row r="6" spans="1:28" ht="33" customHeight="1" x14ac:dyDescent="0.25">
      <c r="A6" s="153" t="s">
        <v>3</v>
      </c>
      <c r="B6" s="154" t="s">
        <v>4</v>
      </c>
      <c r="C6" s="112"/>
      <c r="D6" s="155" t="s">
        <v>5</v>
      </c>
      <c r="E6" s="155" t="s">
        <v>6</v>
      </c>
      <c r="F6" s="6"/>
      <c r="G6" s="155" t="s">
        <v>7</v>
      </c>
      <c r="H6" s="160" t="s">
        <v>8</v>
      </c>
      <c r="I6" s="163" t="s">
        <v>9</v>
      </c>
      <c r="J6" s="163"/>
      <c r="K6" s="164" t="s">
        <v>10</v>
      </c>
      <c r="L6" s="149" t="s">
        <v>11</v>
      </c>
      <c r="M6" s="149"/>
      <c r="N6" s="149"/>
      <c r="O6" s="7" t="s">
        <v>12</v>
      </c>
      <c r="P6" s="150" t="s">
        <v>13</v>
      </c>
    </row>
    <row r="7" spans="1:28" s="3" customFormat="1" ht="24" x14ac:dyDescent="0.25">
      <c r="A7" s="153"/>
      <c r="B7" s="154"/>
      <c r="C7" s="113"/>
      <c r="D7" s="156"/>
      <c r="E7" s="156"/>
      <c r="F7" s="8"/>
      <c r="G7" s="156"/>
      <c r="H7" s="161"/>
      <c r="I7" s="163"/>
      <c r="J7" s="163"/>
      <c r="K7" s="164"/>
      <c r="L7" s="9" t="s">
        <v>14</v>
      </c>
      <c r="M7" s="9" t="s">
        <v>15</v>
      </c>
      <c r="N7" s="151" t="s">
        <v>16</v>
      </c>
      <c r="O7" s="152" t="s">
        <v>17</v>
      </c>
      <c r="P7" s="150"/>
    </row>
    <row r="8" spans="1:28" s="3" customFormat="1" ht="31.5" customHeight="1" x14ac:dyDescent="0.25">
      <c r="A8" s="153"/>
      <c r="B8" s="154"/>
      <c r="C8" s="114" t="s">
        <v>278</v>
      </c>
      <c r="D8" s="157"/>
      <c r="E8" s="157"/>
      <c r="F8" s="10" t="s">
        <v>18</v>
      </c>
      <c r="G8" s="157"/>
      <c r="H8" s="162"/>
      <c r="I8" s="11" t="s">
        <v>19</v>
      </c>
      <c r="J8" s="11" t="s">
        <v>20</v>
      </c>
      <c r="K8" s="164"/>
      <c r="L8" s="9" t="s">
        <v>21</v>
      </c>
      <c r="M8" s="9" t="s">
        <v>22</v>
      </c>
      <c r="N8" s="151"/>
      <c r="O8" s="152"/>
      <c r="P8" s="150"/>
    </row>
    <row r="9" spans="1:28" s="18" customFormat="1" ht="15" customHeight="1" x14ac:dyDescent="0.2">
      <c r="A9" s="135" t="s">
        <v>23</v>
      </c>
      <c r="B9" s="124" t="s">
        <v>24</v>
      </c>
      <c r="C9" s="95" t="s">
        <v>279</v>
      </c>
      <c r="D9" s="12" t="s">
        <v>25</v>
      </c>
      <c r="E9" s="13" t="s">
        <v>26</v>
      </c>
      <c r="F9" s="13" t="s">
        <v>27</v>
      </c>
      <c r="G9" s="12" t="s">
        <v>28</v>
      </c>
      <c r="H9" s="13" t="s">
        <v>29</v>
      </c>
      <c r="I9" s="14">
        <v>45536</v>
      </c>
      <c r="J9" s="15">
        <v>45901</v>
      </c>
      <c r="K9" s="16">
        <v>16000</v>
      </c>
      <c r="L9" s="17">
        <f>K9*2.87%</f>
        <v>459.2</v>
      </c>
      <c r="M9" s="17">
        <f t="shared" ref="M9:M68" si="0">K9*3.04%</f>
        <v>486.4</v>
      </c>
      <c r="N9" s="17"/>
      <c r="O9" s="17">
        <f>+L9+M9+N9</f>
        <v>945.59999999999991</v>
      </c>
      <c r="P9" s="17">
        <f t="shared" ref="P9:P68" si="1">K9-O9</f>
        <v>15054.4</v>
      </c>
    </row>
    <row r="10" spans="1:28" s="18" customFormat="1" ht="15" x14ac:dyDescent="0.2">
      <c r="A10" s="130" t="s">
        <v>30</v>
      </c>
      <c r="B10" s="116" t="s">
        <v>31</v>
      </c>
      <c r="C10" s="96" t="s">
        <v>279</v>
      </c>
      <c r="D10" s="19" t="s">
        <v>25</v>
      </c>
      <c r="E10" s="20" t="s">
        <v>32</v>
      </c>
      <c r="F10" s="13" t="s">
        <v>27</v>
      </c>
      <c r="G10" s="12" t="s">
        <v>28</v>
      </c>
      <c r="H10" s="20" t="s">
        <v>29</v>
      </c>
      <c r="I10" s="14" t="s">
        <v>33</v>
      </c>
      <c r="J10" s="15">
        <v>45597</v>
      </c>
      <c r="K10" s="21">
        <v>10000</v>
      </c>
      <c r="L10" s="22">
        <f t="shared" ref="L10:L69" si="2">K10*2.87%</f>
        <v>287</v>
      </c>
      <c r="M10" s="22">
        <f t="shared" si="0"/>
        <v>304</v>
      </c>
      <c r="N10" s="22"/>
      <c r="O10" s="22">
        <f t="shared" ref="O10:O69" si="3">+L10+M10+N10</f>
        <v>591</v>
      </c>
      <c r="P10" s="22">
        <f t="shared" si="1"/>
        <v>9409</v>
      </c>
    </row>
    <row r="11" spans="1:28" s="18" customFormat="1" ht="30" x14ac:dyDescent="0.2">
      <c r="A11" s="131" t="s">
        <v>34</v>
      </c>
      <c r="B11" s="117" t="s">
        <v>35</v>
      </c>
      <c r="C11" s="97" t="s">
        <v>280</v>
      </c>
      <c r="D11" s="19" t="s">
        <v>25</v>
      </c>
      <c r="E11" s="20" t="s">
        <v>36</v>
      </c>
      <c r="F11" s="20" t="s">
        <v>37</v>
      </c>
      <c r="G11" s="12" t="s">
        <v>28</v>
      </c>
      <c r="H11" s="23" t="s">
        <v>29</v>
      </c>
      <c r="I11" s="24">
        <v>43009</v>
      </c>
      <c r="J11" s="25">
        <v>45566</v>
      </c>
      <c r="K11" s="21">
        <v>8000</v>
      </c>
      <c r="L11" s="22">
        <f t="shared" si="2"/>
        <v>229.6</v>
      </c>
      <c r="M11" s="22">
        <f t="shared" si="0"/>
        <v>243.2</v>
      </c>
      <c r="N11" s="22"/>
      <c r="O11" s="22">
        <f t="shared" si="3"/>
        <v>472.79999999999995</v>
      </c>
      <c r="P11" s="22">
        <f t="shared" si="1"/>
        <v>7527.2</v>
      </c>
    </row>
    <row r="12" spans="1:28" s="18" customFormat="1" ht="15.75" x14ac:dyDescent="0.2">
      <c r="A12" s="132" t="s">
        <v>38</v>
      </c>
      <c r="B12" s="118" t="s">
        <v>39</v>
      </c>
      <c r="C12" s="98" t="s">
        <v>279</v>
      </c>
      <c r="D12" s="19" t="s">
        <v>25</v>
      </c>
      <c r="E12" s="20" t="s">
        <v>36</v>
      </c>
      <c r="F12" s="20" t="s">
        <v>40</v>
      </c>
      <c r="G12" s="12" t="s">
        <v>28</v>
      </c>
      <c r="H12" s="23" t="s">
        <v>29</v>
      </c>
      <c r="I12" s="24">
        <v>44137</v>
      </c>
      <c r="J12" s="25">
        <v>45598</v>
      </c>
      <c r="K12" s="21">
        <v>7500</v>
      </c>
      <c r="L12" s="22">
        <f t="shared" si="2"/>
        <v>215.25</v>
      </c>
      <c r="M12" s="22">
        <f t="shared" si="0"/>
        <v>228</v>
      </c>
      <c r="N12" s="22"/>
      <c r="O12" s="22">
        <f t="shared" si="3"/>
        <v>443.25</v>
      </c>
      <c r="P12" s="22">
        <f t="shared" si="1"/>
        <v>7056.75</v>
      </c>
    </row>
    <row r="13" spans="1:28" s="18" customFormat="1" ht="15" x14ac:dyDescent="0.2">
      <c r="A13" s="132" t="s">
        <v>41</v>
      </c>
      <c r="B13" s="118" t="s">
        <v>42</v>
      </c>
      <c r="C13" s="98" t="s">
        <v>280</v>
      </c>
      <c r="D13" s="19" t="s">
        <v>25</v>
      </c>
      <c r="E13" s="20" t="s">
        <v>36</v>
      </c>
      <c r="F13" s="20" t="s">
        <v>43</v>
      </c>
      <c r="G13" s="12" t="s">
        <v>28</v>
      </c>
      <c r="H13" s="20" t="s">
        <v>29</v>
      </c>
      <c r="I13" s="24">
        <v>44137</v>
      </c>
      <c r="J13" s="25">
        <v>45598</v>
      </c>
      <c r="K13" s="21">
        <v>7000</v>
      </c>
      <c r="L13" s="22">
        <f t="shared" si="2"/>
        <v>200.9</v>
      </c>
      <c r="M13" s="22">
        <f t="shared" si="0"/>
        <v>212.8</v>
      </c>
      <c r="N13" s="22"/>
      <c r="O13" s="22">
        <f t="shared" si="3"/>
        <v>413.70000000000005</v>
      </c>
      <c r="P13" s="22">
        <f t="shared" si="1"/>
        <v>6586.3</v>
      </c>
    </row>
    <row r="14" spans="1:28" s="18" customFormat="1" ht="15" x14ac:dyDescent="0.2">
      <c r="A14" s="132" t="s">
        <v>44</v>
      </c>
      <c r="B14" s="118" t="s">
        <v>45</v>
      </c>
      <c r="C14" s="98" t="s">
        <v>279</v>
      </c>
      <c r="D14" s="19" t="s">
        <v>25</v>
      </c>
      <c r="E14" s="20" t="s">
        <v>46</v>
      </c>
      <c r="F14" s="20" t="s">
        <v>47</v>
      </c>
      <c r="G14" s="12" t="s">
        <v>28</v>
      </c>
      <c r="H14" s="20" t="s">
        <v>29</v>
      </c>
      <c r="I14" s="24">
        <v>44137</v>
      </c>
      <c r="J14" s="25">
        <v>45598</v>
      </c>
      <c r="K14" s="21">
        <v>8000</v>
      </c>
      <c r="L14" s="22">
        <f t="shared" si="2"/>
        <v>229.6</v>
      </c>
      <c r="M14" s="22">
        <f t="shared" si="0"/>
        <v>243.2</v>
      </c>
      <c r="N14" s="22"/>
      <c r="O14" s="22">
        <f t="shared" si="3"/>
        <v>472.79999999999995</v>
      </c>
      <c r="P14" s="22">
        <f t="shared" si="1"/>
        <v>7527.2</v>
      </c>
    </row>
    <row r="15" spans="1:28" s="18" customFormat="1" ht="15" x14ac:dyDescent="0.2">
      <c r="A15" s="130" t="s">
        <v>48</v>
      </c>
      <c r="B15" s="125" t="s">
        <v>49</v>
      </c>
      <c r="C15" s="100" t="s">
        <v>279</v>
      </c>
      <c r="D15" s="19" t="s">
        <v>25</v>
      </c>
      <c r="E15" s="20" t="s">
        <v>46</v>
      </c>
      <c r="F15" s="20" t="s">
        <v>50</v>
      </c>
      <c r="G15" s="12" t="s">
        <v>28</v>
      </c>
      <c r="H15" s="20" t="s">
        <v>29</v>
      </c>
      <c r="I15" s="24">
        <v>44137</v>
      </c>
      <c r="J15" s="25">
        <v>45598</v>
      </c>
      <c r="K15" s="21">
        <v>8000</v>
      </c>
      <c r="L15" s="22">
        <f t="shared" si="2"/>
        <v>229.6</v>
      </c>
      <c r="M15" s="22">
        <f t="shared" si="0"/>
        <v>243.2</v>
      </c>
      <c r="N15" s="22"/>
      <c r="O15" s="22">
        <f t="shared" si="3"/>
        <v>472.79999999999995</v>
      </c>
      <c r="P15" s="22">
        <f t="shared" si="1"/>
        <v>7527.2</v>
      </c>
    </row>
    <row r="16" spans="1:28" s="18" customFormat="1" ht="15.75" x14ac:dyDescent="0.2">
      <c r="A16" s="136" t="s">
        <v>51</v>
      </c>
      <c r="B16" s="125" t="s">
        <v>52</v>
      </c>
      <c r="C16" s="100" t="s">
        <v>280</v>
      </c>
      <c r="D16" s="19" t="s">
        <v>25</v>
      </c>
      <c r="E16" s="20" t="s">
        <v>36</v>
      </c>
      <c r="F16" s="20" t="s">
        <v>53</v>
      </c>
      <c r="G16" s="12" t="s">
        <v>28</v>
      </c>
      <c r="H16" s="23" t="s">
        <v>29</v>
      </c>
      <c r="I16" s="24">
        <v>43831</v>
      </c>
      <c r="J16" s="25">
        <v>45292</v>
      </c>
      <c r="K16" s="21">
        <v>7000</v>
      </c>
      <c r="L16" s="22">
        <f t="shared" si="2"/>
        <v>200.9</v>
      </c>
      <c r="M16" s="22">
        <f t="shared" si="0"/>
        <v>212.8</v>
      </c>
      <c r="N16" s="22"/>
      <c r="O16" s="22">
        <f t="shared" si="3"/>
        <v>413.70000000000005</v>
      </c>
      <c r="P16" s="22">
        <f t="shared" si="1"/>
        <v>6586.3</v>
      </c>
    </row>
    <row r="17" spans="1:158" s="18" customFormat="1" ht="15" x14ac:dyDescent="0.2">
      <c r="A17" s="136" t="s">
        <v>54</v>
      </c>
      <c r="B17" s="125" t="s">
        <v>55</v>
      </c>
      <c r="C17" s="100" t="s">
        <v>280</v>
      </c>
      <c r="D17" s="19" t="s">
        <v>25</v>
      </c>
      <c r="E17" s="20" t="s">
        <v>36</v>
      </c>
      <c r="F17" s="20" t="s">
        <v>56</v>
      </c>
      <c r="G17" s="12" t="s">
        <v>28</v>
      </c>
      <c r="H17" s="20" t="s">
        <v>29</v>
      </c>
      <c r="I17" s="24">
        <v>44440</v>
      </c>
      <c r="J17" s="25">
        <v>45536</v>
      </c>
      <c r="K17" s="21">
        <v>7000</v>
      </c>
      <c r="L17" s="22">
        <f t="shared" si="2"/>
        <v>200.9</v>
      </c>
      <c r="M17" s="22">
        <f t="shared" si="0"/>
        <v>212.8</v>
      </c>
      <c r="N17" s="22"/>
      <c r="O17" s="22">
        <f t="shared" si="3"/>
        <v>413.70000000000005</v>
      </c>
      <c r="P17" s="22">
        <f t="shared" si="1"/>
        <v>6586.3</v>
      </c>
    </row>
    <row r="18" spans="1:158" s="18" customFormat="1" ht="15" x14ac:dyDescent="0.2">
      <c r="A18" s="136" t="s">
        <v>57</v>
      </c>
      <c r="B18" s="125" t="s">
        <v>58</v>
      </c>
      <c r="C18" s="100" t="s">
        <v>280</v>
      </c>
      <c r="D18" s="19" t="s">
        <v>25</v>
      </c>
      <c r="E18" s="20" t="s">
        <v>36</v>
      </c>
      <c r="F18" s="20" t="s">
        <v>59</v>
      </c>
      <c r="G18" s="12" t="s">
        <v>28</v>
      </c>
      <c r="H18" s="20" t="s">
        <v>29</v>
      </c>
      <c r="I18" s="24">
        <v>44256</v>
      </c>
      <c r="J18" s="25">
        <v>45352</v>
      </c>
      <c r="K18" s="21">
        <v>10000</v>
      </c>
      <c r="L18" s="22">
        <f t="shared" si="2"/>
        <v>287</v>
      </c>
      <c r="M18" s="22">
        <f t="shared" si="0"/>
        <v>304</v>
      </c>
      <c r="N18" s="22"/>
      <c r="O18" s="22">
        <f t="shared" si="3"/>
        <v>591</v>
      </c>
      <c r="P18" s="22">
        <f t="shared" si="1"/>
        <v>9409</v>
      </c>
    </row>
    <row r="19" spans="1:158" s="18" customFormat="1" ht="15.75" x14ac:dyDescent="0.2">
      <c r="A19" s="136" t="s">
        <v>60</v>
      </c>
      <c r="B19" s="125" t="s">
        <v>61</v>
      </c>
      <c r="C19" s="100" t="s">
        <v>280</v>
      </c>
      <c r="D19" s="19" t="s">
        <v>25</v>
      </c>
      <c r="E19" s="20" t="s">
        <v>36</v>
      </c>
      <c r="F19" s="20" t="s">
        <v>62</v>
      </c>
      <c r="G19" s="12" t="s">
        <v>28</v>
      </c>
      <c r="H19" s="23" t="s">
        <v>29</v>
      </c>
      <c r="I19" s="24">
        <v>44287</v>
      </c>
      <c r="J19" s="25">
        <v>45383</v>
      </c>
      <c r="K19" s="26">
        <v>7000</v>
      </c>
      <c r="L19" s="22">
        <f t="shared" si="2"/>
        <v>200.9</v>
      </c>
      <c r="M19" s="22">
        <f t="shared" si="0"/>
        <v>212.8</v>
      </c>
      <c r="N19" s="22"/>
      <c r="O19" s="22">
        <f t="shared" si="3"/>
        <v>413.70000000000005</v>
      </c>
      <c r="P19" s="22">
        <f t="shared" si="1"/>
        <v>6586.3</v>
      </c>
    </row>
    <row r="20" spans="1:158" s="29" customFormat="1" ht="15.75" x14ac:dyDescent="0.2">
      <c r="A20" s="125" t="s">
        <v>63</v>
      </c>
      <c r="B20" s="125" t="s">
        <v>64</v>
      </c>
      <c r="C20" s="101" t="s">
        <v>279</v>
      </c>
      <c r="D20" s="19" t="s">
        <v>25</v>
      </c>
      <c r="E20" s="20" t="s">
        <v>36</v>
      </c>
      <c r="F20" s="20" t="s">
        <v>65</v>
      </c>
      <c r="G20" s="12" t="s">
        <v>28</v>
      </c>
      <c r="H20" s="23" t="s">
        <v>29</v>
      </c>
      <c r="I20" s="24">
        <v>44409</v>
      </c>
      <c r="J20" s="25">
        <v>45505</v>
      </c>
      <c r="K20" s="27">
        <v>8000</v>
      </c>
      <c r="L20" s="28">
        <f t="shared" si="2"/>
        <v>229.6</v>
      </c>
      <c r="M20" s="28">
        <f t="shared" si="0"/>
        <v>243.2</v>
      </c>
      <c r="N20" s="28"/>
      <c r="O20" s="28">
        <f t="shared" si="3"/>
        <v>472.79999999999995</v>
      </c>
      <c r="P20" s="28">
        <f t="shared" si="1"/>
        <v>7527.2</v>
      </c>
    </row>
    <row r="21" spans="1:158" s="29" customFormat="1" ht="15" x14ac:dyDescent="0.2">
      <c r="A21" s="125" t="s">
        <v>66</v>
      </c>
      <c r="B21" s="125" t="s">
        <v>67</v>
      </c>
      <c r="C21" s="101" t="s">
        <v>280</v>
      </c>
      <c r="D21" s="19" t="s">
        <v>25</v>
      </c>
      <c r="E21" s="20" t="s">
        <v>36</v>
      </c>
      <c r="F21" s="20" t="s">
        <v>68</v>
      </c>
      <c r="G21" s="12" t="s">
        <v>28</v>
      </c>
      <c r="H21" s="20" t="s">
        <v>29</v>
      </c>
      <c r="I21" s="24">
        <v>44470</v>
      </c>
      <c r="J21" s="25">
        <v>45566</v>
      </c>
      <c r="K21" s="27">
        <v>8000</v>
      </c>
      <c r="L21" s="28">
        <f t="shared" si="2"/>
        <v>229.6</v>
      </c>
      <c r="M21" s="28">
        <f t="shared" si="0"/>
        <v>243.2</v>
      </c>
      <c r="N21" s="28"/>
      <c r="O21" s="28">
        <f t="shared" si="3"/>
        <v>472.79999999999995</v>
      </c>
      <c r="P21" s="28">
        <f t="shared" si="1"/>
        <v>7527.2</v>
      </c>
    </row>
    <row r="22" spans="1:158" s="18" customFormat="1" ht="15.75" x14ac:dyDescent="0.2">
      <c r="A22" s="136" t="s">
        <v>69</v>
      </c>
      <c r="B22" s="125" t="s">
        <v>70</v>
      </c>
      <c r="C22" s="100" t="s">
        <v>279</v>
      </c>
      <c r="D22" s="19" t="s">
        <v>25</v>
      </c>
      <c r="E22" s="20" t="s">
        <v>46</v>
      </c>
      <c r="F22" s="20" t="s">
        <v>71</v>
      </c>
      <c r="G22" s="12" t="s">
        <v>28</v>
      </c>
      <c r="H22" s="23" t="s">
        <v>29</v>
      </c>
      <c r="I22" s="24">
        <v>44593</v>
      </c>
      <c r="J22" s="25">
        <v>45323</v>
      </c>
      <c r="K22" s="21">
        <v>10000</v>
      </c>
      <c r="L22" s="22">
        <f t="shared" si="2"/>
        <v>287</v>
      </c>
      <c r="M22" s="22">
        <f t="shared" si="0"/>
        <v>304</v>
      </c>
      <c r="N22" s="30"/>
      <c r="O22" s="22">
        <f t="shared" si="3"/>
        <v>591</v>
      </c>
      <c r="P22" s="22">
        <f t="shared" si="1"/>
        <v>9409</v>
      </c>
    </row>
    <row r="23" spans="1:158" s="18" customFormat="1" ht="15.75" x14ac:dyDescent="0.2">
      <c r="A23" s="137" t="s">
        <v>72</v>
      </c>
      <c r="B23" s="119" t="s">
        <v>73</v>
      </c>
      <c r="C23" s="102" t="s">
        <v>280</v>
      </c>
      <c r="D23" s="19" t="s">
        <v>74</v>
      </c>
      <c r="E23" s="31" t="s">
        <v>75</v>
      </c>
      <c r="F23" s="31" t="s">
        <v>71</v>
      </c>
      <c r="G23" s="12" t="s">
        <v>28</v>
      </c>
      <c r="H23" s="23" t="s">
        <v>76</v>
      </c>
      <c r="I23" s="24">
        <v>44682</v>
      </c>
      <c r="J23" s="25">
        <v>45413</v>
      </c>
      <c r="K23" s="21">
        <v>20000</v>
      </c>
      <c r="L23" s="22">
        <f t="shared" si="2"/>
        <v>574</v>
      </c>
      <c r="M23" s="22">
        <f t="shared" si="0"/>
        <v>608</v>
      </c>
      <c r="N23" s="30"/>
      <c r="O23" s="22">
        <f t="shared" si="3"/>
        <v>1182</v>
      </c>
      <c r="P23" s="22">
        <f t="shared" si="1"/>
        <v>18818</v>
      </c>
    </row>
    <row r="24" spans="1:158" s="18" customFormat="1" ht="15.75" x14ac:dyDescent="0.2">
      <c r="A24" s="137" t="s">
        <v>77</v>
      </c>
      <c r="B24" s="119" t="s">
        <v>78</v>
      </c>
      <c r="C24" s="102" t="s">
        <v>280</v>
      </c>
      <c r="D24" s="19" t="s">
        <v>25</v>
      </c>
      <c r="E24" s="20" t="s">
        <v>36</v>
      </c>
      <c r="F24" s="20" t="s">
        <v>50</v>
      </c>
      <c r="G24" s="12" t="s">
        <v>28</v>
      </c>
      <c r="H24" s="23" t="s">
        <v>29</v>
      </c>
      <c r="I24" s="24">
        <v>44713</v>
      </c>
      <c r="J24" s="25">
        <v>45444</v>
      </c>
      <c r="K24" s="21">
        <v>8000</v>
      </c>
      <c r="L24" s="22">
        <f t="shared" si="2"/>
        <v>229.6</v>
      </c>
      <c r="M24" s="22">
        <f t="shared" si="0"/>
        <v>243.2</v>
      </c>
      <c r="N24" s="30"/>
      <c r="O24" s="22">
        <f t="shared" si="3"/>
        <v>472.79999999999995</v>
      </c>
      <c r="P24" s="22">
        <f t="shared" si="1"/>
        <v>7527.2</v>
      </c>
    </row>
    <row r="25" spans="1:158" s="18" customFormat="1" ht="15.75" x14ac:dyDescent="0.2">
      <c r="A25" s="137" t="s">
        <v>265</v>
      </c>
      <c r="B25" s="119" t="s">
        <v>266</v>
      </c>
      <c r="C25" s="102" t="s">
        <v>280</v>
      </c>
      <c r="D25" s="19" t="s">
        <v>25</v>
      </c>
      <c r="E25" s="20" t="s">
        <v>36</v>
      </c>
      <c r="F25" s="20" t="s">
        <v>252</v>
      </c>
      <c r="G25" s="12" t="s">
        <v>28</v>
      </c>
      <c r="H25" s="23" t="s">
        <v>29</v>
      </c>
      <c r="I25" s="24">
        <v>46082</v>
      </c>
      <c r="J25" s="25">
        <v>46447</v>
      </c>
      <c r="K25" s="21">
        <v>10000</v>
      </c>
      <c r="L25" s="22">
        <f t="shared" si="2"/>
        <v>287</v>
      </c>
      <c r="M25" s="22">
        <f t="shared" si="0"/>
        <v>304</v>
      </c>
      <c r="N25" s="30"/>
      <c r="O25" s="22">
        <f t="shared" si="3"/>
        <v>591</v>
      </c>
      <c r="P25" s="22">
        <f t="shared" si="1"/>
        <v>9409</v>
      </c>
    </row>
    <row r="26" spans="1:158" s="36" customFormat="1" ht="15.75" x14ac:dyDescent="0.2">
      <c r="A26" s="116" t="s">
        <v>79</v>
      </c>
      <c r="B26" s="126" t="s">
        <v>80</v>
      </c>
      <c r="C26" s="103" t="s">
        <v>279</v>
      </c>
      <c r="D26" s="32" t="s">
        <v>81</v>
      </c>
      <c r="E26" s="33" t="s">
        <v>82</v>
      </c>
      <c r="F26" s="33" t="s">
        <v>83</v>
      </c>
      <c r="G26" s="12" t="s">
        <v>28</v>
      </c>
      <c r="H26" s="34" t="s">
        <v>84</v>
      </c>
      <c r="I26" s="24">
        <v>40360</v>
      </c>
      <c r="J26" s="25">
        <v>45474</v>
      </c>
      <c r="K26" s="27">
        <v>14000</v>
      </c>
      <c r="L26" s="28">
        <f t="shared" si="2"/>
        <v>401.8</v>
      </c>
      <c r="M26" s="28">
        <f t="shared" si="0"/>
        <v>425.6</v>
      </c>
      <c r="N26" s="35"/>
      <c r="O26" s="28">
        <f t="shared" si="3"/>
        <v>827.40000000000009</v>
      </c>
      <c r="P26" s="28">
        <f t="shared" si="1"/>
        <v>13172.6</v>
      </c>
    </row>
    <row r="27" spans="1:158" s="18" customFormat="1" ht="15.75" x14ac:dyDescent="0.2">
      <c r="A27" s="130" t="s">
        <v>85</v>
      </c>
      <c r="B27" s="126" t="s">
        <v>86</v>
      </c>
      <c r="C27" s="104" t="s">
        <v>279</v>
      </c>
      <c r="D27" s="19" t="s">
        <v>25</v>
      </c>
      <c r="E27" s="37" t="s">
        <v>87</v>
      </c>
      <c r="F27" s="37" t="s">
        <v>88</v>
      </c>
      <c r="G27" s="12" t="s">
        <v>28</v>
      </c>
      <c r="H27" s="23" t="s">
        <v>29</v>
      </c>
      <c r="I27" s="24">
        <v>44713</v>
      </c>
      <c r="J27" s="25">
        <v>45444</v>
      </c>
      <c r="K27" s="21">
        <v>10000</v>
      </c>
      <c r="L27" s="22">
        <f t="shared" si="2"/>
        <v>287</v>
      </c>
      <c r="M27" s="22">
        <f t="shared" si="0"/>
        <v>304</v>
      </c>
      <c r="N27" s="30"/>
      <c r="O27" s="22">
        <f t="shared" si="3"/>
        <v>591</v>
      </c>
      <c r="P27" s="22">
        <f t="shared" si="1"/>
        <v>9409</v>
      </c>
    </row>
    <row r="28" spans="1:158" s="18" customFormat="1" ht="30" x14ac:dyDescent="0.2">
      <c r="A28" s="130" t="s">
        <v>89</v>
      </c>
      <c r="B28" s="116" t="s">
        <v>90</v>
      </c>
      <c r="C28" s="99" t="s">
        <v>279</v>
      </c>
      <c r="D28" s="19" t="s">
        <v>25</v>
      </c>
      <c r="E28" s="38" t="s">
        <v>91</v>
      </c>
      <c r="F28" s="38" t="s">
        <v>92</v>
      </c>
      <c r="G28" s="12" t="s">
        <v>28</v>
      </c>
      <c r="H28" s="23" t="s">
        <v>29</v>
      </c>
      <c r="I28" s="24">
        <v>44270</v>
      </c>
      <c r="J28" s="25">
        <v>45366</v>
      </c>
      <c r="K28" s="21">
        <v>8000</v>
      </c>
      <c r="L28" s="22">
        <f t="shared" si="2"/>
        <v>229.6</v>
      </c>
      <c r="M28" s="22">
        <f t="shared" si="0"/>
        <v>243.2</v>
      </c>
      <c r="N28" s="30"/>
      <c r="O28" s="22">
        <f t="shared" si="3"/>
        <v>472.79999999999995</v>
      </c>
      <c r="P28" s="22">
        <f t="shared" si="1"/>
        <v>7527.2</v>
      </c>
    </row>
    <row r="29" spans="1:158" s="18" customFormat="1" ht="15.75" x14ac:dyDescent="0.2">
      <c r="A29" s="138" t="s">
        <v>93</v>
      </c>
      <c r="B29" s="127" t="s">
        <v>94</v>
      </c>
      <c r="C29" s="105" t="s">
        <v>280</v>
      </c>
      <c r="D29" s="19" t="s">
        <v>25</v>
      </c>
      <c r="E29" s="39" t="s">
        <v>36</v>
      </c>
      <c r="F29" s="39" t="s">
        <v>95</v>
      </c>
      <c r="G29" s="12" t="s">
        <v>28</v>
      </c>
      <c r="H29" s="23" t="s">
        <v>29</v>
      </c>
      <c r="I29" s="24">
        <v>44713</v>
      </c>
      <c r="J29" s="25">
        <v>45444</v>
      </c>
      <c r="K29" s="21">
        <v>7000</v>
      </c>
      <c r="L29" s="22">
        <f t="shared" si="2"/>
        <v>200.9</v>
      </c>
      <c r="M29" s="22">
        <f t="shared" si="0"/>
        <v>212.8</v>
      </c>
      <c r="N29" s="30"/>
      <c r="O29" s="22">
        <f t="shared" si="3"/>
        <v>413.70000000000005</v>
      </c>
      <c r="P29" s="22">
        <f t="shared" si="1"/>
        <v>6586.3</v>
      </c>
    </row>
    <row r="30" spans="1:158" s="36" customFormat="1" ht="15.75" x14ac:dyDescent="0.2">
      <c r="A30" s="125" t="s">
        <v>96</v>
      </c>
      <c r="B30" s="125" t="s">
        <v>97</v>
      </c>
      <c r="C30" s="101" t="s">
        <v>280</v>
      </c>
      <c r="D30" s="32" t="s">
        <v>81</v>
      </c>
      <c r="E30" s="40" t="s">
        <v>98</v>
      </c>
      <c r="F30" s="40" t="s">
        <v>99</v>
      </c>
      <c r="G30" s="12" t="s">
        <v>28</v>
      </c>
      <c r="H30" s="34" t="s">
        <v>84</v>
      </c>
      <c r="I30" s="41">
        <v>42217</v>
      </c>
      <c r="J30" s="42">
        <v>45505</v>
      </c>
      <c r="K30" s="27">
        <v>7000</v>
      </c>
      <c r="L30" s="28">
        <f t="shared" si="2"/>
        <v>200.9</v>
      </c>
      <c r="M30" s="28">
        <f t="shared" si="0"/>
        <v>212.8</v>
      </c>
      <c r="N30" s="35"/>
      <c r="O30" s="28">
        <f t="shared" si="3"/>
        <v>413.70000000000005</v>
      </c>
      <c r="P30" s="28">
        <f t="shared" si="1"/>
        <v>6586.3</v>
      </c>
      <c r="Q30" s="36" t="s">
        <v>276</v>
      </c>
    </row>
    <row r="31" spans="1:158" s="36" customFormat="1" ht="15.75" x14ac:dyDescent="0.2">
      <c r="A31" s="121" t="s">
        <v>100</v>
      </c>
      <c r="B31" s="121" t="s">
        <v>101</v>
      </c>
      <c r="C31" s="106" t="s">
        <v>280</v>
      </c>
      <c r="D31" s="32" t="s">
        <v>81</v>
      </c>
      <c r="E31" s="40" t="s">
        <v>102</v>
      </c>
      <c r="F31" s="40" t="s">
        <v>103</v>
      </c>
      <c r="G31" s="12" t="s">
        <v>28</v>
      </c>
      <c r="H31" s="34" t="s">
        <v>84</v>
      </c>
      <c r="I31" s="24">
        <v>41376</v>
      </c>
      <c r="J31" s="25">
        <v>45394</v>
      </c>
      <c r="K31" s="27">
        <v>14000</v>
      </c>
      <c r="L31" s="28">
        <f t="shared" si="2"/>
        <v>401.8</v>
      </c>
      <c r="M31" s="28">
        <f t="shared" si="0"/>
        <v>425.6</v>
      </c>
      <c r="N31" s="28"/>
      <c r="O31" s="28">
        <f t="shared" si="3"/>
        <v>827.40000000000009</v>
      </c>
      <c r="P31" s="28">
        <f t="shared" si="1"/>
        <v>13172.6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</row>
    <row r="32" spans="1:158" s="18" customFormat="1" ht="30" x14ac:dyDescent="0.2">
      <c r="A32" s="136" t="s">
        <v>104</v>
      </c>
      <c r="B32" s="125" t="s">
        <v>105</v>
      </c>
      <c r="C32" s="100" t="s">
        <v>280</v>
      </c>
      <c r="D32" s="19" t="s">
        <v>106</v>
      </c>
      <c r="E32" s="44" t="s">
        <v>107</v>
      </c>
      <c r="F32" s="44" t="s">
        <v>108</v>
      </c>
      <c r="G32" s="12" t="s">
        <v>28</v>
      </c>
      <c r="H32" s="23" t="s">
        <v>109</v>
      </c>
      <c r="I32" s="24">
        <v>42064</v>
      </c>
      <c r="J32" s="25">
        <v>45352</v>
      </c>
      <c r="K32" s="21">
        <v>10000</v>
      </c>
      <c r="L32" s="22">
        <f t="shared" si="2"/>
        <v>287</v>
      </c>
      <c r="M32" s="22">
        <f t="shared" si="0"/>
        <v>304</v>
      </c>
      <c r="N32" s="30"/>
      <c r="O32" s="22">
        <f t="shared" si="3"/>
        <v>591</v>
      </c>
      <c r="P32" s="22">
        <f t="shared" si="1"/>
        <v>9409</v>
      </c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</row>
    <row r="33" spans="1:159" s="18" customFormat="1" ht="15.75" x14ac:dyDescent="0.2">
      <c r="A33" s="135" t="s">
        <v>110</v>
      </c>
      <c r="B33" s="124" t="s">
        <v>111</v>
      </c>
      <c r="C33" s="95" t="s">
        <v>279</v>
      </c>
      <c r="D33" s="46" t="s">
        <v>25</v>
      </c>
      <c r="E33" s="47" t="s">
        <v>112</v>
      </c>
      <c r="F33" s="47" t="s">
        <v>113</v>
      </c>
      <c r="G33" s="12" t="s">
        <v>28</v>
      </c>
      <c r="H33" s="48" t="s">
        <v>29</v>
      </c>
      <c r="I33" s="24">
        <v>44197</v>
      </c>
      <c r="J33" s="25">
        <v>45292</v>
      </c>
      <c r="K33" s="49">
        <v>6000</v>
      </c>
      <c r="L33" s="50">
        <f t="shared" si="2"/>
        <v>172.2</v>
      </c>
      <c r="M33" s="50">
        <f t="shared" si="0"/>
        <v>182.4</v>
      </c>
      <c r="N33" s="51"/>
      <c r="O33" s="50">
        <f t="shared" si="3"/>
        <v>354.6</v>
      </c>
      <c r="P33" s="22">
        <f t="shared" si="1"/>
        <v>5645.4</v>
      </c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</row>
    <row r="34" spans="1:159" s="53" customFormat="1" ht="45" x14ac:dyDescent="0.2">
      <c r="A34" s="136" t="s">
        <v>114</v>
      </c>
      <c r="B34" s="125" t="s">
        <v>115</v>
      </c>
      <c r="C34" s="100" t="s">
        <v>280</v>
      </c>
      <c r="D34" s="19" t="s">
        <v>25</v>
      </c>
      <c r="E34" s="39" t="s">
        <v>116</v>
      </c>
      <c r="F34" s="39" t="s">
        <v>117</v>
      </c>
      <c r="G34" s="12" t="s">
        <v>28</v>
      </c>
      <c r="H34" s="23" t="s">
        <v>84</v>
      </c>
      <c r="I34" s="24">
        <v>43586</v>
      </c>
      <c r="J34" s="25">
        <v>45413</v>
      </c>
      <c r="K34" s="21">
        <v>10000</v>
      </c>
      <c r="L34" s="22">
        <f t="shared" si="2"/>
        <v>287</v>
      </c>
      <c r="M34" s="22">
        <f t="shared" si="0"/>
        <v>304</v>
      </c>
      <c r="N34" s="30"/>
      <c r="O34" s="22">
        <f t="shared" si="3"/>
        <v>591</v>
      </c>
      <c r="P34" s="22">
        <f t="shared" si="1"/>
        <v>9409</v>
      </c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52"/>
    </row>
    <row r="35" spans="1:159" s="53" customFormat="1" ht="15.75" x14ac:dyDescent="0.2">
      <c r="A35" s="136" t="s">
        <v>118</v>
      </c>
      <c r="B35" s="125" t="s">
        <v>119</v>
      </c>
      <c r="C35" s="100" t="s">
        <v>280</v>
      </c>
      <c r="D35" s="19" t="s">
        <v>25</v>
      </c>
      <c r="E35" s="39" t="s">
        <v>36</v>
      </c>
      <c r="F35" s="39" t="s">
        <v>120</v>
      </c>
      <c r="G35" s="12" t="s">
        <v>28</v>
      </c>
      <c r="H35" s="23" t="s">
        <v>29</v>
      </c>
      <c r="I35" s="24">
        <v>43873</v>
      </c>
      <c r="J35" s="25">
        <v>45334</v>
      </c>
      <c r="K35" s="21">
        <v>8000</v>
      </c>
      <c r="L35" s="22">
        <f t="shared" si="2"/>
        <v>229.6</v>
      </c>
      <c r="M35" s="22">
        <f t="shared" si="0"/>
        <v>243.2</v>
      </c>
      <c r="N35" s="30"/>
      <c r="O35" s="22">
        <f t="shared" si="3"/>
        <v>472.79999999999995</v>
      </c>
      <c r="P35" s="22">
        <f t="shared" si="1"/>
        <v>7527.2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52"/>
    </row>
    <row r="36" spans="1:159" s="60" customFormat="1" ht="15.75" x14ac:dyDescent="0.25">
      <c r="A36" s="119" t="s">
        <v>121</v>
      </c>
      <c r="B36" s="119" t="s">
        <v>122</v>
      </c>
      <c r="C36" s="107" t="s">
        <v>279</v>
      </c>
      <c r="D36" s="54" t="s">
        <v>25</v>
      </c>
      <c r="E36" s="55" t="s">
        <v>91</v>
      </c>
      <c r="F36" s="55" t="s">
        <v>123</v>
      </c>
      <c r="G36" s="19" t="s">
        <v>28</v>
      </c>
      <c r="H36" s="56" t="s">
        <v>29</v>
      </c>
      <c r="I36" s="24">
        <v>44137</v>
      </c>
      <c r="J36" s="25" t="s">
        <v>124</v>
      </c>
      <c r="K36" s="57">
        <v>8000</v>
      </c>
      <c r="L36" s="58">
        <f t="shared" si="2"/>
        <v>229.6</v>
      </c>
      <c r="M36" s="58">
        <f t="shared" si="0"/>
        <v>243.2</v>
      </c>
      <c r="N36" s="59"/>
      <c r="O36" s="58">
        <f t="shared" si="3"/>
        <v>472.79999999999995</v>
      </c>
      <c r="P36" s="28">
        <f t="shared" si="1"/>
        <v>7527.2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</row>
    <row r="37" spans="1:159" s="18" customFormat="1" ht="15.75" x14ac:dyDescent="0.2">
      <c r="A37" s="136" t="s">
        <v>125</v>
      </c>
      <c r="B37" s="125" t="s">
        <v>126</v>
      </c>
      <c r="C37" s="100" t="s">
        <v>279</v>
      </c>
      <c r="D37" s="19" t="s">
        <v>25</v>
      </c>
      <c r="E37" s="39" t="s">
        <v>46</v>
      </c>
      <c r="F37" s="39" t="s">
        <v>120</v>
      </c>
      <c r="G37" s="12" t="s">
        <v>28</v>
      </c>
      <c r="H37" s="23" t="s">
        <v>29</v>
      </c>
      <c r="I37" s="24">
        <v>44317</v>
      </c>
      <c r="J37" s="25">
        <v>45413</v>
      </c>
      <c r="K37" s="21">
        <v>8000</v>
      </c>
      <c r="L37" s="22">
        <f t="shared" si="2"/>
        <v>229.6</v>
      </c>
      <c r="M37" s="22">
        <f t="shared" si="0"/>
        <v>243.2</v>
      </c>
      <c r="N37" s="30"/>
      <c r="O37" s="22">
        <f t="shared" si="3"/>
        <v>472.79999999999995</v>
      </c>
      <c r="P37" s="22">
        <f t="shared" si="1"/>
        <v>7527.2</v>
      </c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</row>
    <row r="38" spans="1:159" s="18" customFormat="1" ht="15.75" x14ac:dyDescent="0.2">
      <c r="A38" s="136" t="s">
        <v>127</v>
      </c>
      <c r="B38" s="125" t="s">
        <v>128</v>
      </c>
      <c r="C38" s="100" t="s">
        <v>280</v>
      </c>
      <c r="D38" s="19" t="s">
        <v>25</v>
      </c>
      <c r="E38" s="39" t="s">
        <v>36</v>
      </c>
      <c r="F38" s="39" t="s">
        <v>129</v>
      </c>
      <c r="G38" s="12" t="s">
        <v>28</v>
      </c>
      <c r="H38" s="23" t="s">
        <v>29</v>
      </c>
      <c r="I38" s="24">
        <v>44198</v>
      </c>
      <c r="J38" s="25">
        <v>45293</v>
      </c>
      <c r="K38" s="21">
        <v>6500</v>
      </c>
      <c r="L38" s="22">
        <f t="shared" si="2"/>
        <v>186.55</v>
      </c>
      <c r="M38" s="22">
        <f t="shared" si="0"/>
        <v>197.6</v>
      </c>
      <c r="N38" s="30"/>
      <c r="O38" s="22">
        <f t="shared" si="3"/>
        <v>384.15</v>
      </c>
      <c r="P38" s="22">
        <f t="shared" si="1"/>
        <v>6115.85</v>
      </c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</row>
    <row r="39" spans="1:159" s="18" customFormat="1" ht="15.75" x14ac:dyDescent="0.2">
      <c r="A39" s="139" t="s">
        <v>130</v>
      </c>
      <c r="B39" s="121" t="s">
        <v>131</v>
      </c>
      <c r="C39" s="108" t="s">
        <v>280</v>
      </c>
      <c r="D39" s="19" t="s">
        <v>25</v>
      </c>
      <c r="E39" s="39" t="s">
        <v>132</v>
      </c>
      <c r="F39" s="39" t="s">
        <v>133</v>
      </c>
      <c r="G39" s="12" t="s">
        <v>28</v>
      </c>
      <c r="H39" s="23" t="s">
        <v>84</v>
      </c>
      <c r="I39" s="24">
        <v>44743</v>
      </c>
      <c r="J39" s="25">
        <v>45474</v>
      </c>
      <c r="K39" s="21">
        <v>14000</v>
      </c>
      <c r="L39" s="22">
        <f t="shared" si="2"/>
        <v>401.8</v>
      </c>
      <c r="M39" s="22">
        <f t="shared" si="0"/>
        <v>425.6</v>
      </c>
      <c r="N39" s="30"/>
      <c r="O39" s="22">
        <f t="shared" si="3"/>
        <v>827.40000000000009</v>
      </c>
      <c r="P39" s="22">
        <f t="shared" si="1"/>
        <v>13172.6</v>
      </c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</row>
    <row r="40" spans="1:159" s="18" customFormat="1" ht="15.75" x14ac:dyDescent="0.2">
      <c r="A40" s="133" t="s">
        <v>134</v>
      </c>
      <c r="B40" s="120" t="s">
        <v>135</v>
      </c>
      <c r="C40" s="109" t="s">
        <v>280</v>
      </c>
      <c r="D40" s="46" t="s">
        <v>25</v>
      </c>
      <c r="E40" s="47" t="s">
        <v>36</v>
      </c>
      <c r="F40" s="47" t="s">
        <v>136</v>
      </c>
      <c r="G40" s="12" t="s">
        <v>28</v>
      </c>
      <c r="H40" s="48" t="s">
        <v>29</v>
      </c>
      <c r="I40" s="24">
        <v>44501</v>
      </c>
      <c r="J40" s="25">
        <v>45597</v>
      </c>
      <c r="K40" s="49">
        <v>7000</v>
      </c>
      <c r="L40" s="50">
        <f t="shared" si="2"/>
        <v>200.9</v>
      </c>
      <c r="M40" s="50">
        <f t="shared" si="0"/>
        <v>212.8</v>
      </c>
      <c r="N40" s="51"/>
      <c r="O40" s="50">
        <f t="shared" si="3"/>
        <v>413.70000000000005</v>
      </c>
      <c r="P40" s="22">
        <f t="shared" si="1"/>
        <v>6586.3</v>
      </c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</row>
    <row r="41" spans="1:159" s="18" customFormat="1" ht="15.75" x14ac:dyDescent="0.2">
      <c r="A41" s="133" t="s">
        <v>137</v>
      </c>
      <c r="B41" s="120" t="s">
        <v>138</v>
      </c>
      <c r="C41" s="109" t="s">
        <v>280</v>
      </c>
      <c r="D41" s="46" t="s">
        <v>25</v>
      </c>
      <c r="E41" s="47" t="s">
        <v>36</v>
      </c>
      <c r="F41" s="47" t="s">
        <v>139</v>
      </c>
      <c r="G41" s="12" t="s">
        <v>28</v>
      </c>
      <c r="H41" s="48" t="s">
        <v>29</v>
      </c>
      <c r="I41" s="24">
        <v>44805</v>
      </c>
      <c r="J41" s="25">
        <v>45536</v>
      </c>
      <c r="K41" s="49">
        <v>8000</v>
      </c>
      <c r="L41" s="50">
        <f t="shared" si="2"/>
        <v>229.6</v>
      </c>
      <c r="M41" s="50">
        <f t="shared" si="0"/>
        <v>243.2</v>
      </c>
      <c r="N41" s="51"/>
      <c r="O41" s="50">
        <f t="shared" si="3"/>
        <v>472.79999999999995</v>
      </c>
      <c r="P41" s="22">
        <f t="shared" si="1"/>
        <v>7527.2</v>
      </c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</row>
    <row r="42" spans="1:159" s="63" customFormat="1" ht="15.75" x14ac:dyDescent="0.25">
      <c r="A42" s="133" t="s">
        <v>140</v>
      </c>
      <c r="B42" s="120" t="s">
        <v>141</v>
      </c>
      <c r="C42" s="110" t="s">
        <v>279</v>
      </c>
      <c r="D42" s="46" t="s">
        <v>25</v>
      </c>
      <c r="E42" s="62" t="s">
        <v>36</v>
      </c>
      <c r="F42" s="62" t="s">
        <v>142</v>
      </c>
      <c r="G42" s="19" t="s">
        <v>28</v>
      </c>
      <c r="H42" s="48" t="s">
        <v>29</v>
      </c>
      <c r="I42" s="24">
        <v>44805</v>
      </c>
      <c r="J42" s="25">
        <v>45536</v>
      </c>
      <c r="K42" s="49">
        <v>8000</v>
      </c>
      <c r="L42" s="50">
        <f t="shared" si="2"/>
        <v>229.6</v>
      </c>
      <c r="M42" s="50">
        <f t="shared" si="0"/>
        <v>243.2</v>
      </c>
      <c r="N42" s="51"/>
      <c r="O42" s="50">
        <f t="shared" si="3"/>
        <v>472.79999999999995</v>
      </c>
      <c r="P42" s="50">
        <f t="shared" si="1"/>
        <v>7527.2</v>
      </c>
    </row>
    <row r="43" spans="1:159" s="18" customFormat="1" ht="20.25" customHeight="1" x14ac:dyDescent="0.25">
      <c r="A43" s="139" t="s">
        <v>143</v>
      </c>
      <c r="B43" s="121" t="s">
        <v>144</v>
      </c>
      <c r="C43" s="108" t="s">
        <v>279</v>
      </c>
      <c r="D43" s="12" t="s">
        <v>25</v>
      </c>
      <c r="E43" s="39" t="s">
        <v>46</v>
      </c>
      <c r="F43" s="40" t="s">
        <v>145</v>
      </c>
      <c r="G43" s="12" t="s">
        <v>28</v>
      </c>
      <c r="H43" s="64" t="s">
        <v>29</v>
      </c>
      <c r="I43" s="65">
        <v>44880</v>
      </c>
      <c r="J43" s="66">
        <v>45611</v>
      </c>
      <c r="K43" s="16">
        <v>10000</v>
      </c>
      <c r="L43" s="17">
        <f t="shared" si="2"/>
        <v>287</v>
      </c>
      <c r="M43" s="17">
        <f t="shared" si="0"/>
        <v>304</v>
      </c>
      <c r="N43" s="67"/>
      <c r="O43" s="17">
        <f t="shared" si="3"/>
        <v>591</v>
      </c>
      <c r="P43" s="17">
        <f t="shared" si="1"/>
        <v>9409</v>
      </c>
    </row>
    <row r="44" spans="1:159" s="18" customFormat="1" ht="15.75" x14ac:dyDescent="0.25">
      <c r="A44" s="139" t="s">
        <v>146</v>
      </c>
      <c r="B44" s="121" t="s">
        <v>147</v>
      </c>
      <c r="C44" s="108" t="s">
        <v>279</v>
      </c>
      <c r="D44" s="12" t="s">
        <v>25</v>
      </c>
      <c r="E44" s="39" t="s">
        <v>46</v>
      </c>
      <c r="F44" s="39" t="s">
        <v>148</v>
      </c>
      <c r="G44" s="12" t="s">
        <v>28</v>
      </c>
      <c r="H44" s="64" t="s">
        <v>29</v>
      </c>
      <c r="I44" s="65">
        <v>44896</v>
      </c>
      <c r="J44" s="66">
        <v>45627</v>
      </c>
      <c r="K44" s="16">
        <v>10000</v>
      </c>
      <c r="L44" s="17">
        <f t="shared" si="2"/>
        <v>287</v>
      </c>
      <c r="M44" s="17">
        <f t="shared" si="0"/>
        <v>304</v>
      </c>
      <c r="N44" s="67"/>
      <c r="O44" s="17">
        <f t="shared" si="3"/>
        <v>591</v>
      </c>
      <c r="P44" s="68">
        <f t="shared" si="1"/>
        <v>9409</v>
      </c>
    </row>
    <row r="45" spans="1:159" s="18" customFormat="1" ht="15.75" x14ac:dyDescent="0.25">
      <c r="A45" s="139" t="s">
        <v>149</v>
      </c>
      <c r="B45" s="121" t="s">
        <v>150</v>
      </c>
      <c r="C45" s="108" t="s">
        <v>279</v>
      </c>
      <c r="D45" s="12" t="s">
        <v>25</v>
      </c>
      <c r="E45" s="39" t="s">
        <v>46</v>
      </c>
      <c r="F45" s="39" t="s">
        <v>151</v>
      </c>
      <c r="G45" s="12" t="s">
        <v>28</v>
      </c>
      <c r="H45" s="64" t="s">
        <v>29</v>
      </c>
      <c r="I45" s="65">
        <v>44910</v>
      </c>
      <c r="J45" s="66">
        <v>45641</v>
      </c>
      <c r="K45" s="16">
        <v>9000</v>
      </c>
      <c r="L45" s="17">
        <f t="shared" si="2"/>
        <v>258.3</v>
      </c>
      <c r="M45" s="17">
        <f t="shared" si="0"/>
        <v>273.60000000000002</v>
      </c>
      <c r="N45" s="67"/>
      <c r="O45" s="17">
        <f t="shared" si="3"/>
        <v>531.90000000000009</v>
      </c>
      <c r="P45" s="68">
        <f t="shared" si="1"/>
        <v>8468.1</v>
      </c>
    </row>
    <row r="46" spans="1:159" s="18" customFormat="1" ht="15.75" x14ac:dyDescent="0.2">
      <c r="A46" s="139" t="s">
        <v>152</v>
      </c>
      <c r="B46" s="121" t="s">
        <v>153</v>
      </c>
      <c r="C46" s="108" t="s">
        <v>279</v>
      </c>
      <c r="D46" s="19" t="s">
        <v>25</v>
      </c>
      <c r="E46" s="39" t="s">
        <v>46</v>
      </c>
      <c r="F46" s="39" t="s">
        <v>154</v>
      </c>
      <c r="G46" s="12" t="s">
        <v>28</v>
      </c>
      <c r="H46" s="23" t="s">
        <v>29</v>
      </c>
      <c r="I46" s="24">
        <v>44896</v>
      </c>
      <c r="J46" s="25">
        <v>45627</v>
      </c>
      <c r="K46" s="21">
        <v>9000</v>
      </c>
      <c r="L46" s="22">
        <f t="shared" si="2"/>
        <v>258.3</v>
      </c>
      <c r="M46" s="22">
        <f t="shared" si="0"/>
        <v>273.60000000000002</v>
      </c>
      <c r="N46" s="30"/>
      <c r="O46" s="22">
        <f t="shared" si="3"/>
        <v>531.90000000000009</v>
      </c>
      <c r="P46" s="69">
        <f t="shared" si="1"/>
        <v>8468.1</v>
      </c>
    </row>
    <row r="47" spans="1:159" s="18" customFormat="1" ht="15.75" x14ac:dyDescent="0.2">
      <c r="A47" s="139" t="s">
        <v>155</v>
      </c>
      <c r="B47" s="121" t="s">
        <v>156</v>
      </c>
      <c r="C47" s="108" t="s">
        <v>279</v>
      </c>
      <c r="D47" s="19" t="s">
        <v>25</v>
      </c>
      <c r="E47" s="39" t="s">
        <v>46</v>
      </c>
      <c r="F47" s="39" t="s">
        <v>157</v>
      </c>
      <c r="G47" s="12" t="s">
        <v>28</v>
      </c>
      <c r="H47" s="23" t="s">
        <v>29</v>
      </c>
      <c r="I47" s="24">
        <v>44986</v>
      </c>
      <c r="J47" s="25">
        <v>45352</v>
      </c>
      <c r="K47" s="21">
        <v>10000</v>
      </c>
      <c r="L47" s="22">
        <f t="shared" si="2"/>
        <v>287</v>
      </c>
      <c r="M47" s="22">
        <f t="shared" si="0"/>
        <v>304</v>
      </c>
      <c r="N47" s="30"/>
      <c r="O47" s="22">
        <f t="shared" si="3"/>
        <v>591</v>
      </c>
      <c r="P47" s="22">
        <f t="shared" si="1"/>
        <v>9409</v>
      </c>
    </row>
    <row r="48" spans="1:159" s="18" customFormat="1" ht="15.75" x14ac:dyDescent="0.2">
      <c r="A48" s="139" t="s">
        <v>158</v>
      </c>
      <c r="B48" s="121" t="s">
        <v>105</v>
      </c>
      <c r="C48" s="108" t="s">
        <v>279</v>
      </c>
      <c r="D48" s="19" t="s">
        <v>25</v>
      </c>
      <c r="E48" s="39" t="s">
        <v>46</v>
      </c>
      <c r="F48" s="39" t="s">
        <v>159</v>
      </c>
      <c r="G48" s="12" t="s">
        <v>28</v>
      </c>
      <c r="H48" s="23" t="s">
        <v>29</v>
      </c>
      <c r="I48" s="24">
        <v>45017</v>
      </c>
      <c r="J48" s="25">
        <v>45383</v>
      </c>
      <c r="K48" s="21">
        <v>10000</v>
      </c>
      <c r="L48" s="22">
        <f t="shared" si="2"/>
        <v>287</v>
      </c>
      <c r="M48" s="22">
        <f t="shared" si="0"/>
        <v>304</v>
      </c>
      <c r="N48" s="30"/>
      <c r="O48" s="22">
        <f t="shared" si="3"/>
        <v>591</v>
      </c>
      <c r="P48" s="69">
        <f t="shared" si="1"/>
        <v>9409</v>
      </c>
    </row>
    <row r="49" spans="1:16" s="18" customFormat="1" ht="15.75" x14ac:dyDescent="0.2">
      <c r="A49" s="139" t="s">
        <v>160</v>
      </c>
      <c r="B49" s="121" t="s">
        <v>161</v>
      </c>
      <c r="C49" s="108" t="s">
        <v>279</v>
      </c>
      <c r="D49" s="19" t="s">
        <v>25</v>
      </c>
      <c r="E49" s="39" t="s">
        <v>46</v>
      </c>
      <c r="F49" s="39" t="s">
        <v>162</v>
      </c>
      <c r="G49" s="12" t="s">
        <v>28</v>
      </c>
      <c r="H49" s="23" t="s">
        <v>29</v>
      </c>
      <c r="I49" s="24">
        <v>45047</v>
      </c>
      <c r="J49" s="25">
        <v>45413</v>
      </c>
      <c r="K49" s="21">
        <v>10000</v>
      </c>
      <c r="L49" s="22">
        <f t="shared" si="2"/>
        <v>287</v>
      </c>
      <c r="M49" s="22">
        <f t="shared" si="0"/>
        <v>304</v>
      </c>
      <c r="N49" s="30"/>
      <c r="O49" s="22">
        <f t="shared" si="3"/>
        <v>591</v>
      </c>
      <c r="P49" s="22">
        <f t="shared" si="1"/>
        <v>9409</v>
      </c>
    </row>
    <row r="50" spans="1:16" s="18" customFormat="1" ht="15.75" x14ac:dyDescent="0.2">
      <c r="A50" s="139" t="s">
        <v>164</v>
      </c>
      <c r="B50" s="121" t="s">
        <v>264</v>
      </c>
      <c r="C50" s="108" t="s">
        <v>279</v>
      </c>
      <c r="D50" s="19" t="s">
        <v>25</v>
      </c>
      <c r="E50" s="39" t="s">
        <v>46</v>
      </c>
      <c r="F50" s="39" t="s">
        <v>163</v>
      </c>
      <c r="G50" s="12" t="s">
        <v>28</v>
      </c>
      <c r="H50" s="23" t="s">
        <v>29</v>
      </c>
      <c r="I50" s="70">
        <v>45047</v>
      </c>
      <c r="J50" s="71">
        <v>45413</v>
      </c>
      <c r="K50" s="21">
        <v>10000</v>
      </c>
      <c r="L50" s="22">
        <f t="shared" si="2"/>
        <v>287</v>
      </c>
      <c r="M50" s="22">
        <f t="shared" si="0"/>
        <v>304</v>
      </c>
      <c r="N50" s="30"/>
      <c r="O50" s="22">
        <f t="shared" si="3"/>
        <v>591</v>
      </c>
      <c r="P50" s="22">
        <f t="shared" si="1"/>
        <v>9409</v>
      </c>
    </row>
    <row r="51" spans="1:16" s="18" customFormat="1" ht="15.75" x14ac:dyDescent="0.2">
      <c r="A51" s="139" t="s">
        <v>165</v>
      </c>
      <c r="B51" s="121" t="s">
        <v>166</v>
      </c>
      <c r="C51" s="108" t="s">
        <v>280</v>
      </c>
      <c r="D51" s="19" t="s">
        <v>25</v>
      </c>
      <c r="E51" s="39" t="s">
        <v>36</v>
      </c>
      <c r="F51" s="39" t="s">
        <v>167</v>
      </c>
      <c r="G51" s="12" t="s">
        <v>28</v>
      </c>
      <c r="H51" s="23" t="s">
        <v>29</v>
      </c>
      <c r="I51" s="65">
        <v>45078</v>
      </c>
      <c r="J51" s="72">
        <v>45444</v>
      </c>
      <c r="K51" s="21">
        <v>9000</v>
      </c>
      <c r="L51" s="22">
        <f t="shared" si="2"/>
        <v>258.3</v>
      </c>
      <c r="M51" s="22">
        <f t="shared" si="0"/>
        <v>273.60000000000002</v>
      </c>
      <c r="N51" s="30"/>
      <c r="O51" s="22">
        <f t="shared" si="3"/>
        <v>531.90000000000009</v>
      </c>
      <c r="P51" s="22">
        <f t="shared" si="1"/>
        <v>8468.1</v>
      </c>
    </row>
    <row r="52" spans="1:16" s="18" customFormat="1" ht="15.75" x14ac:dyDescent="0.2">
      <c r="A52" s="139" t="s">
        <v>168</v>
      </c>
      <c r="B52" s="121" t="s">
        <v>169</v>
      </c>
      <c r="C52" s="108" t="s">
        <v>280</v>
      </c>
      <c r="D52" s="19" t="s">
        <v>25</v>
      </c>
      <c r="E52" s="39" t="s">
        <v>36</v>
      </c>
      <c r="F52" s="39" t="s">
        <v>162</v>
      </c>
      <c r="G52" s="12" t="s">
        <v>28</v>
      </c>
      <c r="H52" s="23" t="s">
        <v>29</v>
      </c>
      <c r="I52" s="65">
        <v>45536</v>
      </c>
      <c r="J52" s="71">
        <v>45901</v>
      </c>
      <c r="K52" s="21">
        <v>10000</v>
      </c>
      <c r="L52" s="22">
        <f t="shared" si="2"/>
        <v>287</v>
      </c>
      <c r="M52" s="22">
        <f t="shared" si="0"/>
        <v>304</v>
      </c>
      <c r="N52" s="30"/>
      <c r="O52" s="22">
        <f t="shared" si="3"/>
        <v>591</v>
      </c>
      <c r="P52" s="22">
        <f t="shared" si="1"/>
        <v>9409</v>
      </c>
    </row>
    <row r="53" spans="1:16" s="18" customFormat="1" ht="21" customHeight="1" x14ac:dyDescent="0.25">
      <c r="A53" s="139" t="s">
        <v>170</v>
      </c>
      <c r="B53" s="121" t="s">
        <v>171</v>
      </c>
      <c r="C53" s="108" t="s">
        <v>279</v>
      </c>
      <c r="D53" s="12" t="s">
        <v>25</v>
      </c>
      <c r="E53" s="39" t="s">
        <v>46</v>
      </c>
      <c r="F53" s="39" t="s">
        <v>172</v>
      </c>
      <c r="G53" s="12" t="s">
        <v>28</v>
      </c>
      <c r="H53" s="64" t="s">
        <v>29</v>
      </c>
      <c r="I53" s="65">
        <v>45108</v>
      </c>
      <c r="J53" s="72">
        <v>45474</v>
      </c>
      <c r="K53" s="16">
        <v>10000</v>
      </c>
      <c r="L53" s="17">
        <f t="shared" si="2"/>
        <v>287</v>
      </c>
      <c r="M53" s="17">
        <f t="shared" si="0"/>
        <v>304</v>
      </c>
      <c r="N53" s="67"/>
      <c r="O53" s="17">
        <f t="shared" si="3"/>
        <v>591</v>
      </c>
      <c r="P53" s="17">
        <f t="shared" si="1"/>
        <v>9409</v>
      </c>
    </row>
    <row r="54" spans="1:16" s="18" customFormat="1" ht="15.75" x14ac:dyDescent="0.2">
      <c r="A54" s="139" t="s">
        <v>173</v>
      </c>
      <c r="B54" s="121" t="s">
        <v>174</v>
      </c>
      <c r="C54" s="108" t="s">
        <v>280</v>
      </c>
      <c r="D54" s="19" t="s">
        <v>25</v>
      </c>
      <c r="E54" s="39" t="s">
        <v>36</v>
      </c>
      <c r="F54" s="39" t="s">
        <v>175</v>
      </c>
      <c r="G54" s="12" t="s">
        <v>28</v>
      </c>
      <c r="H54" s="23" t="s">
        <v>29</v>
      </c>
      <c r="I54" s="65">
        <v>45108</v>
      </c>
      <c r="J54" s="72">
        <v>45474</v>
      </c>
      <c r="K54" s="21">
        <v>10000</v>
      </c>
      <c r="L54" s="22">
        <f t="shared" si="2"/>
        <v>287</v>
      </c>
      <c r="M54" s="22">
        <f t="shared" si="0"/>
        <v>304</v>
      </c>
      <c r="N54" s="30"/>
      <c r="O54" s="22">
        <f t="shared" si="3"/>
        <v>591</v>
      </c>
      <c r="P54" s="22">
        <f t="shared" si="1"/>
        <v>9409</v>
      </c>
    </row>
    <row r="55" spans="1:16" s="18" customFormat="1" ht="15.75" x14ac:dyDescent="0.2">
      <c r="A55" s="139" t="s">
        <v>176</v>
      </c>
      <c r="B55" s="121" t="s">
        <v>177</v>
      </c>
      <c r="C55" s="108" t="s">
        <v>279</v>
      </c>
      <c r="D55" s="19" t="s">
        <v>25</v>
      </c>
      <c r="E55" s="39" t="s">
        <v>82</v>
      </c>
      <c r="F55" s="39" t="s">
        <v>178</v>
      </c>
      <c r="G55" s="12" t="s">
        <v>28</v>
      </c>
      <c r="H55" s="23" t="s">
        <v>29</v>
      </c>
      <c r="I55" s="65">
        <v>45108</v>
      </c>
      <c r="J55" s="71">
        <v>45474</v>
      </c>
      <c r="K55" s="21">
        <v>14000</v>
      </c>
      <c r="L55" s="22">
        <f t="shared" si="2"/>
        <v>401.8</v>
      </c>
      <c r="M55" s="22">
        <f t="shared" si="0"/>
        <v>425.6</v>
      </c>
      <c r="N55" s="30"/>
      <c r="O55" s="22">
        <f t="shared" si="3"/>
        <v>827.40000000000009</v>
      </c>
      <c r="P55" s="22">
        <f t="shared" si="1"/>
        <v>13172.6</v>
      </c>
    </row>
    <row r="56" spans="1:16" s="18" customFormat="1" ht="15.75" x14ac:dyDescent="0.2">
      <c r="A56" s="139" t="s">
        <v>179</v>
      </c>
      <c r="B56" s="121" t="s">
        <v>180</v>
      </c>
      <c r="C56" s="108" t="s">
        <v>280</v>
      </c>
      <c r="D56" s="19" t="s">
        <v>25</v>
      </c>
      <c r="E56" s="39" t="s">
        <v>36</v>
      </c>
      <c r="F56" s="39" t="s">
        <v>181</v>
      </c>
      <c r="G56" s="12" t="s">
        <v>28</v>
      </c>
      <c r="H56" s="23" t="s">
        <v>29</v>
      </c>
      <c r="I56" s="73">
        <v>45139</v>
      </c>
      <c r="J56" s="74">
        <v>45505</v>
      </c>
      <c r="K56" s="21">
        <v>8000</v>
      </c>
      <c r="L56" s="22">
        <f t="shared" si="2"/>
        <v>229.6</v>
      </c>
      <c r="M56" s="22">
        <f t="shared" si="0"/>
        <v>243.2</v>
      </c>
      <c r="N56" s="30"/>
      <c r="O56" s="22">
        <f t="shared" si="3"/>
        <v>472.79999999999995</v>
      </c>
      <c r="P56" s="69">
        <f t="shared" si="1"/>
        <v>7527.2</v>
      </c>
    </row>
    <row r="57" spans="1:16" s="18" customFormat="1" ht="19.5" customHeight="1" x14ac:dyDescent="0.25">
      <c r="A57" s="139" t="s">
        <v>182</v>
      </c>
      <c r="B57" s="121" t="s">
        <v>183</v>
      </c>
      <c r="C57" s="108" t="s">
        <v>279</v>
      </c>
      <c r="D57" s="12" t="s">
        <v>25</v>
      </c>
      <c r="E57" s="39" t="s">
        <v>46</v>
      </c>
      <c r="F57" s="39" t="s">
        <v>184</v>
      </c>
      <c r="G57" s="12" t="s">
        <v>28</v>
      </c>
      <c r="H57" s="64" t="s">
        <v>29</v>
      </c>
      <c r="I57" s="73">
        <v>45139</v>
      </c>
      <c r="J57" s="75">
        <v>45505</v>
      </c>
      <c r="K57" s="16">
        <v>10000</v>
      </c>
      <c r="L57" s="17">
        <f t="shared" si="2"/>
        <v>287</v>
      </c>
      <c r="M57" s="17">
        <f t="shared" si="0"/>
        <v>304</v>
      </c>
      <c r="N57" s="67"/>
      <c r="O57" s="17">
        <f t="shared" si="3"/>
        <v>591</v>
      </c>
      <c r="P57" s="68">
        <f t="shared" si="1"/>
        <v>9409</v>
      </c>
    </row>
    <row r="58" spans="1:16" s="18" customFormat="1" ht="15.75" x14ac:dyDescent="0.2">
      <c r="A58" s="139" t="s">
        <v>185</v>
      </c>
      <c r="B58" s="121" t="s">
        <v>186</v>
      </c>
      <c r="C58" s="108" t="s">
        <v>279</v>
      </c>
      <c r="D58" s="19" t="s">
        <v>25</v>
      </c>
      <c r="E58" s="39" t="s">
        <v>87</v>
      </c>
      <c r="F58" s="39" t="s">
        <v>27</v>
      </c>
      <c r="G58" s="12" t="s">
        <v>28</v>
      </c>
      <c r="H58" s="23" t="s">
        <v>29</v>
      </c>
      <c r="I58" s="73">
        <v>45139</v>
      </c>
      <c r="J58" s="75">
        <v>45505</v>
      </c>
      <c r="K58" s="21">
        <v>15000</v>
      </c>
      <c r="L58" s="22">
        <f t="shared" si="2"/>
        <v>430.5</v>
      </c>
      <c r="M58" s="22">
        <f t="shared" si="0"/>
        <v>456</v>
      </c>
      <c r="N58" s="30"/>
      <c r="O58" s="22">
        <f t="shared" si="3"/>
        <v>886.5</v>
      </c>
      <c r="P58" s="69">
        <f t="shared" si="1"/>
        <v>14113.5</v>
      </c>
    </row>
    <row r="59" spans="1:16" s="18" customFormat="1" ht="15.75" x14ac:dyDescent="0.2">
      <c r="A59" s="139" t="s">
        <v>187</v>
      </c>
      <c r="B59" s="121" t="s">
        <v>188</v>
      </c>
      <c r="C59" s="108" t="s">
        <v>280</v>
      </c>
      <c r="D59" s="19" t="s">
        <v>25</v>
      </c>
      <c r="E59" s="39" t="s">
        <v>36</v>
      </c>
      <c r="F59" s="39" t="s">
        <v>189</v>
      </c>
      <c r="G59" s="12" t="s">
        <v>28</v>
      </c>
      <c r="H59" s="23" t="s">
        <v>29</v>
      </c>
      <c r="I59" s="73">
        <v>45170</v>
      </c>
      <c r="J59" s="75">
        <v>45536</v>
      </c>
      <c r="K59" s="21">
        <v>9000</v>
      </c>
      <c r="L59" s="22">
        <f t="shared" si="2"/>
        <v>258.3</v>
      </c>
      <c r="M59" s="22">
        <f t="shared" si="0"/>
        <v>273.60000000000002</v>
      </c>
      <c r="N59" s="30"/>
      <c r="O59" s="22">
        <f t="shared" si="3"/>
        <v>531.90000000000009</v>
      </c>
      <c r="P59" s="69">
        <f t="shared" si="1"/>
        <v>8468.1</v>
      </c>
    </row>
    <row r="60" spans="1:16" s="18" customFormat="1" ht="15.75" x14ac:dyDescent="0.2">
      <c r="A60" s="139" t="s">
        <v>190</v>
      </c>
      <c r="B60" s="121" t="s">
        <v>188</v>
      </c>
      <c r="C60" s="108" t="s">
        <v>279</v>
      </c>
      <c r="D60" s="19" t="s">
        <v>25</v>
      </c>
      <c r="E60" s="39" t="s">
        <v>46</v>
      </c>
      <c r="F60" s="39" t="s">
        <v>189</v>
      </c>
      <c r="G60" s="12" t="s">
        <v>28</v>
      </c>
      <c r="H60" s="23" t="s">
        <v>29</v>
      </c>
      <c r="I60" s="73">
        <v>45170</v>
      </c>
      <c r="J60" s="75">
        <v>45536</v>
      </c>
      <c r="K60" s="21">
        <v>10000</v>
      </c>
      <c r="L60" s="22">
        <f t="shared" si="2"/>
        <v>287</v>
      </c>
      <c r="M60" s="22">
        <f t="shared" si="0"/>
        <v>304</v>
      </c>
      <c r="N60" s="30"/>
      <c r="O60" s="22">
        <f t="shared" si="3"/>
        <v>591</v>
      </c>
      <c r="P60" s="69">
        <f t="shared" si="1"/>
        <v>9409</v>
      </c>
    </row>
    <row r="61" spans="1:16" s="18" customFormat="1" ht="15.75" x14ac:dyDescent="0.2">
      <c r="A61" s="139" t="s">
        <v>191</v>
      </c>
      <c r="B61" s="121" t="s">
        <v>188</v>
      </c>
      <c r="C61" s="108" t="s">
        <v>279</v>
      </c>
      <c r="D61" s="19" t="s">
        <v>25</v>
      </c>
      <c r="E61" s="39" t="s">
        <v>46</v>
      </c>
      <c r="F61" s="39" t="s">
        <v>189</v>
      </c>
      <c r="G61" s="12" t="s">
        <v>28</v>
      </c>
      <c r="H61" s="23" t="s">
        <v>29</v>
      </c>
      <c r="I61" s="73">
        <v>45170</v>
      </c>
      <c r="J61" s="75">
        <v>45536</v>
      </c>
      <c r="K61" s="21">
        <v>10000</v>
      </c>
      <c r="L61" s="22">
        <f t="shared" si="2"/>
        <v>287</v>
      </c>
      <c r="M61" s="22">
        <f t="shared" si="0"/>
        <v>304</v>
      </c>
      <c r="N61" s="30"/>
      <c r="O61" s="22">
        <f t="shared" si="3"/>
        <v>591</v>
      </c>
      <c r="P61" s="69">
        <f t="shared" si="1"/>
        <v>9409</v>
      </c>
    </row>
    <row r="62" spans="1:16" s="18" customFormat="1" ht="30" x14ac:dyDescent="0.2">
      <c r="A62" s="139" t="s">
        <v>192</v>
      </c>
      <c r="B62" s="121" t="s">
        <v>193</v>
      </c>
      <c r="C62" s="108" t="s">
        <v>280</v>
      </c>
      <c r="D62" s="19" t="s">
        <v>25</v>
      </c>
      <c r="E62" s="39" t="s">
        <v>36</v>
      </c>
      <c r="F62" s="39" t="s">
        <v>194</v>
      </c>
      <c r="G62" s="12" t="s">
        <v>28</v>
      </c>
      <c r="H62" s="23" t="s">
        <v>29</v>
      </c>
      <c r="I62" s="73">
        <v>45170</v>
      </c>
      <c r="J62" s="74">
        <v>45536</v>
      </c>
      <c r="K62" s="21">
        <v>9000</v>
      </c>
      <c r="L62" s="22">
        <f t="shared" si="2"/>
        <v>258.3</v>
      </c>
      <c r="M62" s="22">
        <f t="shared" si="0"/>
        <v>273.60000000000002</v>
      </c>
      <c r="N62" s="30"/>
      <c r="O62" s="22">
        <f t="shared" si="3"/>
        <v>531.90000000000009</v>
      </c>
      <c r="P62" s="69">
        <f t="shared" si="1"/>
        <v>8468.1</v>
      </c>
    </row>
    <row r="63" spans="1:16" s="18" customFormat="1" ht="15.75" x14ac:dyDescent="0.2">
      <c r="A63" s="139" t="s">
        <v>195</v>
      </c>
      <c r="B63" s="121" t="s">
        <v>196</v>
      </c>
      <c r="C63" s="108" t="s">
        <v>279</v>
      </c>
      <c r="D63" s="19" t="s">
        <v>25</v>
      </c>
      <c r="E63" s="39" t="s">
        <v>46</v>
      </c>
      <c r="F63" s="39" t="s">
        <v>197</v>
      </c>
      <c r="G63" s="12" t="s">
        <v>28</v>
      </c>
      <c r="H63" s="23" t="s">
        <v>29</v>
      </c>
      <c r="I63" s="73">
        <v>45170</v>
      </c>
      <c r="J63" s="75">
        <v>45536</v>
      </c>
      <c r="K63" s="21">
        <v>11000</v>
      </c>
      <c r="L63" s="22">
        <f t="shared" si="2"/>
        <v>315.7</v>
      </c>
      <c r="M63" s="22">
        <f t="shared" si="0"/>
        <v>334.4</v>
      </c>
      <c r="N63" s="30"/>
      <c r="O63" s="22">
        <f t="shared" si="3"/>
        <v>650.09999999999991</v>
      </c>
      <c r="P63" s="69">
        <f t="shared" si="1"/>
        <v>10349.9</v>
      </c>
    </row>
    <row r="64" spans="1:16" s="18" customFormat="1" ht="15.75" x14ac:dyDescent="0.2">
      <c r="A64" s="139" t="s">
        <v>198</v>
      </c>
      <c r="B64" s="121" t="s">
        <v>199</v>
      </c>
      <c r="C64" s="108" t="s">
        <v>280</v>
      </c>
      <c r="D64" s="19" t="s">
        <v>25</v>
      </c>
      <c r="E64" s="39" t="s">
        <v>36</v>
      </c>
      <c r="F64" s="39" t="s">
        <v>200</v>
      </c>
      <c r="G64" s="12" t="s">
        <v>28</v>
      </c>
      <c r="H64" s="23" t="s">
        <v>29</v>
      </c>
      <c r="I64" s="65">
        <v>45231</v>
      </c>
      <c r="J64" s="72">
        <v>45597</v>
      </c>
      <c r="K64" s="21">
        <v>10000</v>
      </c>
      <c r="L64" s="22">
        <f t="shared" si="2"/>
        <v>287</v>
      </c>
      <c r="M64" s="22">
        <f t="shared" si="0"/>
        <v>304</v>
      </c>
      <c r="N64" s="30"/>
      <c r="O64" s="22">
        <f t="shared" si="3"/>
        <v>591</v>
      </c>
      <c r="P64" s="69">
        <f t="shared" si="1"/>
        <v>9409</v>
      </c>
    </row>
    <row r="65" spans="1:16" s="18" customFormat="1" ht="15.75" x14ac:dyDescent="0.2">
      <c r="A65" s="139" t="s">
        <v>201</v>
      </c>
      <c r="B65" s="121" t="s">
        <v>202</v>
      </c>
      <c r="C65" s="108" t="s">
        <v>279</v>
      </c>
      <c r="D65" s="19" t="s">
        <v>25</v>
      </c>
      <c r="E65" s="39" t="s">
        <v>87</v>
      </c>
      <c r="F65" s="39" t="s">
        <v>40</v>
      </c>
      <c r="G65" s="12" t="s">
        <v>28</v>
      </c>
      <c r="H65" s="23" t="s">
        <v>29</v>
      </c>
      <c r="I65" s="65">
        <v>45231</v>
      </c>
      <c r="J65" s="72">
        <v>45597</v>
      </c>
      <c r="K65" s="21">
        <v>11000</v>
      </c>
      <c r="L65" s="22">
        <f t="shared" si="2"/>
        <v>315.7</v>
      </c>
      <c r="M65" s="22">
        <f t="shared" si="0"/>
        <v>334.4</v>
      </c>
      <c r="N65" s="30"/>
      <c r="O65" s="22">
        <f t="shared" si="3"/>
        <v>650.09999999999991</v>
      </c>
      <c r="P65" s="69">
        <f t="shared" si="1"/>
        <v>10349.9</v>
      </c>
    </row>
    <row r="66" spans="1:16" s="60" customFormat="1" ht="15.75" x14ac:dyDescent="0.25">
      <c r="A66" s="121" t="s">
        <v>204</v>
      </c>
      <c r="B66" s="121" t="s">
        <v>205</v>
      </c>
      <c r="C66" s="111" t="s">
        <v>280</v>
      </c>
      <c r="D66" s="32" t="s">
        <v>25</v>
      </c>
      <c r="E66" s="76" t="s">
        <v>203</v>
      </c>
      <c r="F66" s="77" t="s">
        <v>206</v>
      </c>
      <c r="G66" s="32" t="s">
        <v>28</v>
      </c>
      <c r="H66" s="78" t="s">
        <v>84</v>
      </c>
      <c r="I66" s="79">
        <v>45383</v>
      </c>
      <c r="J66" s="80">
        <v>45748</v>
      </c>
      <c r="K66" s="27">
        <v>14000</v>
      </c>
      <c r="L66" s="28">
        <f t="shared" si="2"/>
        <v>401.8</v>
      </c>
      <c r="M66" s="28">
        <f t="shared" si="0"/>
        <v>425.6</v>
      </c>
      <c r="N66" s="35"/>
      <c r="O66" s="28">
        <f t="shared" si="3"/>
        <v>827.40000000000009</v>
      </c>
      <c r="P66" s="58">
        <f t="shared" si="1"/>
        <v>13172.6</v>
      </c>
    </row>
    <row r="67" spans="1:16" s="60" customFormat="1" ht="15.75" x14ac:dyDescent="0.25">
      <c r="A67" s="121" t="s">
        <v>267</v>
      </c>
      <c r="B67" s="121" t="s">
        <v>268</v>
      </c>
      <c r="C67" s="111" t="s">
        <v>279</v>
      </c>
      <c r="D67" s="32" t="s">
        <v>25</v>
      </c>
      <c r="E67" s="76" t="s">
        <v>207</v>
      </c>
      <c r="F67" s="77" t="s">
        <v>27</v>
      </c>
      <c r="G67" s="32" t="s">
        <v>28</v>
      </c>
      <c r="H67" s="78" t="s">
        <v>208</v>
      </c>
      <c r="I67" s="79">
        <v>46082</v>
      </c>
      <c r="J67" s="80">
        <v>46447</v>
      </c>
      <c r="K67" s="27">
        <v>15000</v>
      </c>
      <c r="L67" s="28">
        <f t="shared" si="2"/>
        <v>430.5</v>
      </c>
      <c r="M67" s="28">
        <f t="shared" si="0"/>
        <v>456</v>
      </c>
      <c r="N67" s="35"/>
      <c r="O67" s="28">
        <f t="shared" si="3"/>
        <v>886.5</v>
      </c>
      <c r="P67" s="58">
        <f t="shared" si="1"/>
        <v>14113.5</v>
      </c>
    </row>
    <row r="68" spans="1:16" s="60" customFormat="1" ht="15.75" x14ac:dyDescent="0.25">
      <c r="A68" s="121" t="s">
        <v>209</v>
      </c>
      <c r="B68" s="121" t="s">
        <v>210</v>
      </c>
      <c r="C68" s="111" t="s">
        <v>280</v>
      </c>
      <c r="D68" s="32" t="s">
        <v>25</v>
      </c>
      <c r="E68" s="76" t="s">
        <v>36</v>
      </c>
      <c r="F68" s="77" t="s">
        <v>211</v>
      </c>
      <c r="G68" s="32" t="s">
        <v>28</v>
      </c>
      <c r="H68" s="78" t="s">
        <v>29</v>
      </c>
      <c r="I68" s="79">
        <v>45383</v>
      </c>
      <c r="J68" s="80">
        <v>45748</v>
      </c>
      <c r="K68" s="27">
        <v>10000</v>
      </c>
      <c r="L68" s="28">
        <f t="shared" si="2"/>
        <v>287</v>
      </c>
      <c r="M68" s="28">
        <f t="shared" si="0"/>
        <v>304</v>
      </c>
      <c r="N68" s="35"/>
      <c r="O68" s="28">
        <f t="shared" si="3"/>
        <v>591</v>
      </c>
      <c r="P68" s="58">
        <f t="shared" si="1"/>
        <v>9409</v>
      </c>
    </row>
    <row r="69" spans="1:16" s="60" customFormat="1" ht="15.75" x14ac:dyDescent="0.25">
      <c r="A69" s="121" t="s">
        <v>253</v>
      </c>
      <c r="B69" s="121" t="s">
        <v>254</v>
      </c>
      <c r="C69" s="111" t="s">
        <v>279</v>
      </c>
      <c r="D69" s="32" t="s">
        <v>25</v>
      </c>
      <c r="E69" s="76" t="s">
        <v>46</v>
      </c>
      <c r="F69" s="77" t="s">
        <v>212</v>
      </c>
      <c r="G69" s="32" t="s">
        <v>28</v>
      </c>
      <c r="H69" s="78" t="s">
        <v>29</v>
      </c>
      <c r="I69" s="41">
        <v>45945</v>
      </c>
      <c r="J69" s="42">
        <v>46310</v>
      </c>
      <c r="K69" s="27">
        <v>10000</v>
      </c>
      <c r="L69" s="28">
        <f t="shared" si="2"/>
        <v>287</v>
      </c>
      <c r="M69" s="28">
        <f t="shared" ref="M69:M88" si="4">K69*3.04%</f>
        <v>304</v>
      </c>
      <c r="N69" s="35"/>
      <c r="O69" s="28">
        <f t="shared" si="3"/>
        <v>591</v>
      </c>
      <c r="P69" s="28">
        <f t="shared" ref="P69:P88" si="5">K69-O69</f>
        <v>9409</v>
      </c>
    </row>
    <row r="70" spans="1:16" s="60" customFormat="1" ht="15.75" x14ac:dyDescent="0.25">
      <c r="A70" s="121" t="s">
        <v>213</v>
      </c>
      <c r="B70" s="121" t="s">
        <v>214</v>
      </c>
      <c r="C70" s="111" t="s">
        <v>280</v>
      </c>
      <c r="D70" s="32" t="s">
        <v>25</v>
      </c>
      <c r="E70" s="76" t="s">
        <v>36</v>
      </c>
      <c r="F70" s="77" t="s">
        <v>145</v>
      </c>
      <c r="G70" s="32" t="s">
        <v>28</v>
      </c>
      <c r="H70" s="78" t="s">
        <v>29</v>
      </c>
      <c r="I70" s="79">
        <v>45505</v>
      </c>
      <c r="J70" s="80">
        <v>45870</v>
      </c>
      <c r="K70" s="27">
        <v>10000</v>
      </c>
      <c r="L70" s="28">
        <f t="shared" ref="L70:L88" si="6">K70*2.87%</f>
        <v>287</v>
      </c>
      <c r="M70" s="28">
        <f t="shared" si="4"/>
        <v>304</v>
      </c>
      <c r="N70" s="35"/>
      <c r="O70" s="28">
        <f t="shared" ref="O70:O88" si="7">+L70+M70+N70</f>
        <v>591</v>
      </c>
      <c r="P70" s="28">
        <f t="shared" si="5"/>
        <v>9409</v>
      </c>
    </row>
    <row r="71" spans="1:16" s="60" customFormat="1" ht="15.75" x14ac:dyDescent="0.25">
      <c r="A71" s="121" t="s">
        <v>215</v>
      </c>
      <c r="B71" s="121" t="s">
        <v>216</v>
      </c>
      <c r="C71" s="111" t="s">
        <v>279</v>
      </c>
      <c r="D71" s="32" t="s">
        <v>25</v>
      </c>
      <c r="E71" s="76" t="s">
        <v>46</v>
      </c>
      <c r="F71" s="77" t="s">
        <v>217</v>
      </c>
      <c r="G71" s="32" t="s">
        <v>28</v>
      </c>
      <c r="H71" s="78" t="s">
        <v>29</v>
      </c>
      <c r="I71" s="41">
        <v>45627</v>
      </c>
      <c r="J71" s="42">
        <v>45992</v>
      </c>
      <c r="K71" s="27">
        <v>10000</v>
      </c>
      <c r="L71" s="28">
        <f t="shared" si="6"/>
        <v>287</v>
      </c>
      <c r="M71" s="28">
        <f t="shared" si="4"/>
        <v>304</v>
      </c>
      <c r="N71" s="35"/>
      <c r="O71" s="28">
        <f t="shared" si="7"/>
        <v>591</v>
      </c>
      <c r="P71" s="28">
        <f t="shared" si="5"/>
        <v>9409</v>
      </c>
    </row>
    <row r="72" spans="1:16" s="60" customFormat="1" ht="15.75" x14ac:dyDescent="0.25">
      <c r="A72" s="121" t="s">
        <v>218</v>
      </c>
      <c r="B72" s="121" t="s">
        <v>219</v>
      </c>
      <c r="C72" s="111" t="s">
        <v>279</v>
      </c>
      <c r="D72" s="32" t="s">
        <v>25</v>
      </c>
      <c r="E72" s="76" t="s">
        <v>46</v>
      </c>
      <c r="F72" s="77" t="s">
        <v>217</v>
      </c>
      <c r="G72" s="32" t="s">
        <v>28</v>
      </c>
      <c r="H72" s="78" t="s">
        <v>29</v>
      </c>
      <c r="I72" s="41">
        <v>45627</v>
      </c>
      <c r="J72" s="42">
        <v>44896</v>
      </c>
      <c r="K72" s="27">
        <v>10000</v>
      </c>
      <c r="L72" s="28">
        <f t="shared" si="6"/>
        <v>287</v>
      </c>
      <c r="M72" s="28">
        <f t="shared" si="4"/>
        <v>304</v>
      </c>
      <c r="N72" s="35"/>
      <c r="O72" s="28">
        <f t="shared" si="7"/>
        <v>591</v>
      </c>
      <c r="P72" s="28">
        <f t="shared" si="5"/>
        <v>9409</v>
      </c>
    </row>
    <row r="73" spans="1:16" s="60" customFormat="1" ht="15.75" x14ac:dyDescent="0.25">
      <c r="A73" s="121" t="s">
        <v>220</v>
      </c>
      <c r="B73" s="121" t="s">
        <v>221</v>
      </c>
      <c r="C73" s="111" t="s">
        <v>280</v>
      </c>
      <c r="D73" s="32" t="s">
        <v>25</v>
      </c>
      <c r="E73" s="76" t="s">
        <v>36</v>
      </c>
      <c r="F73" s="77" t="s">
        <v>222</v>
      </c>
      <c r="G73" s="32" t="s">
        <v>28</v>
      </c>
      <c r="H73" s="78" t="s">
        <v>29</v>
      </c>
      <c r="I73" s="41">
        <v>45689</v>
      </c>
      <c r="J73" s="42">
        <v>46054</v>
      </c>
      <c r="K73" s="27">
        <v>10000</v>
      </c>
      <c r="L73" s="28">
        <f t="shared" si="6"/>
        <v>287</v>
      </c>
      <c r="M73" s="28">
        <f t="shared" si="4"/>
        <v>304</v>
      </c>
      <c r="N73" s="35"/>
      <c r="O73" s="28">
        <f t="shared" si="7"/>
        <v>591</v>
      </c>
      <c r="P73" s="28">
        <f t="shared" si="5"/>
        <v>9409</v>
      </c>
    </row>
    <row r="74" spans="1:16" s="60" customFormat="1" ht="15.75" x14ac:dyDescent="0.25">
      <c r="A74" s="121" t="s">
        <v>223</v>
      </c>
      <c r="B74" s="121" t="s">
        <v>224</v>
      </c>
      <c r="C74" s="111" t="s">
        <v>280</v>
      </c>
      <c r="D74" s="32" t="s">
        <v>25</v>
      </c>
      <c r="E74" s="76" t="s">
        <v>82</v>
      </c>
      <c r="F74" s="77" t="s">
        <v>123</v>
      </c>
      <c r="G74" s="32" t="s">
        <v>28</v>
      </c>
      <c r="H74" s="78" t="s">
        <v>84</v>
      </c>
      <c r="I74" s="41">
        <v>45717</v>
      </c>
      <c r="J74" s="42">
        <v>46082</v>
      </c>
      <c r="K74" s="27">
        <v>18000</v>
      </c>
      <c r="L74" s="28">
        <f t="shared" si="6"/>
        <v>516.6</v>
      </c>
      <c r="M74" s="28">
        <f t="shared" si="4"/>
        <v>547.20000000000005</v>
      </c>
      <c r="N74" s="35"/>
      <c r="O74" s="28">
        <f t="shared" si="7"/>
        <v>1063.8000000000002</v>
      </c>
      <c r="P74" s="28">
        <f t="shared" si="5"/>
        <v>16936.2</v>
      </c>
    </row>
    <row r="75" spans="1:16" s="60" customFormat="1" ht="15.75" x14ac:dyDescent="0.25">
      <c r="A75" s="121" t="s">
        <v>30</v>
      </c>
      <c r="B75" s="121" t="s">
        <v>225</v>
      </c>
      <c r="C75" s="111" t="s">
        <v>279</v>
      </c>
      <c r="D75" s="32" t="s">
        <v>25</v>
      </c>
      <c r="E75" s="76" t="s">
        <v>82</v>
      </c>
      <c r="F75" s="77" t="s">
        <v>226</v>
      </c>
      <c r="G75" s="32" t="s">
        <v>28</v>
      </c>
      <c r="H75" s="78" t="s">
        <v>84</v>
      </c>
      <c r="I75" s="41">
        <v>45717</v>
      </c>
      <c r="J75" s="42">
        <v>46082</v>
      </c>
      <c r="K75" s="27">
        <v>14000</v>
      </c>
      <c r="L75" s="28">
        <f t="shared" si="6"/>
        <v>401.8</v>
      </c>
      <c r="M75" s="28">
        <f t="shared" si="4"/>
        <v>425.6</v>
      </c>
      <c r="N75" s="35"/>
      <c r="O75" s="28">
        <f t="shared" si="7"/>
        <v>827.40000000000009</v>
      </c>
      <c r="P75" s="28">
        <f t="shared" si="5"/>
        <v>13172.6</v>
      </c>
    </row>
    <row r="76" spans="1:16" s="60" customFormat="1" ht="15.75" x14ac:dyDescent="0.25">
      <c r="A76" s="121" t="s">
        <v>227</v>
      </c>
      <c r="B76" s="121" t="s">
        <v>228</v>
      </c>
      <c r="C76" s="111" t="s">
        <v>280</v>
      </c>
      <c r="D76" s="32" t="s">
        <v>25</v>
      </c>
      <c r="E76" s="76" t="s">
        <v>36</v>
      </c>
      <c r="F76" s="77" t="s">
        <v>229</v>
      </c>
      <c r="G76" s="32" t="s">
        <v>28</v>
      </c>
      <c r="H76" s="78" t="s">
        <v>29</v>
      </c>
      <c r="I76" s="41">
        <v>45748</v>
      </c>
      <c r="J76" s="42">
        <v>46113</v>
      </c>
      <c r="K76" s="27">
        <v>10000</v>
      </c>
      <c r="L76" s="28">
        <f t="shared" si="6"/>
        <v>287</v>
      </c>
      <c r="M76" s="28">
        <f t="shared" si="4"/>
        <v>304</v>
      </c>
      <c r="N76" s="35"/>
      <c r="O76" s="28">
        <f t="shared" si="7"/>
        <v>591</v>
      </c>
      <c r="P76" s="28">
        <f t="shared" si="5"/>
        <v>9409</v>
      </c>
    </row>
    <row r="77" spans="1:16" s="60" customFormat="1" ht="15.75" x14ac:dyDescent="0.25">
      <c r="A77" s="121" t="s">
        <v>230</v>
      </c>
      <c r="B77" s="121" t="s">
        <v>231</v>
      </c>
      <c r="C77" s="111" t="s">
        <v>280</v>
      </c>
      <c r="D77" s="32" t="s">
        <v>25</v>
      </c>
      <c r="E77" s="76" t="s">
        <v>36</v>
      </c>
      <c r="F77" s="77" t="s">
        <v>232</v>
      </c>
      <c r="G77" s="32" t="s">
        <v>28</v>
      </c>
      <c r="H77" s="78" t="s">
        <v>29</v>
      </c>
      <c r="I77" s="41">
        <v>45748</v>
      </c>
      <c r="J77" s="42">
        <v>46113</v>
      </c>
      <c r="K77" s="27">
        <v>10000</v>
      </c>
      <c r="L77" s="28">
        <f t="shared" si="6"/>
        <v>287</v>
      </c>
      <c r="M77" s="28">
        <f t="shared" si="4"/>
        <v>304</v>
      </c>
      <c r="N77" s="35"/>
      <c r="O77" s="28">
        <f t="shared" si="7"/>
        <v>591</v>
      </c>
      <c r="P77" s="28">
        <f t="shared" si="5"/>
        <v>9409</v>
      </c>
    </row>
    <row r="78" spans="1:16" s="60" customFormat="1" ht="15.75" x14ac:dyDescent="0.25">
      <c r="A78" s="121" t="s">
        <v>233</v>
      </c>
      <c r="B78" s="121" t="s">
        <v>234</v>
      </c>
      <c r="C78" s="111" t="s">
        <v>280</v>
      </c>
      <c r="D78" s="32" t="s">
        <v>25</v>
      </c>
      <c r="E78" s="76" t="s">
        <v>36</v>
      </c>
      <c r="F78" s="77" t="s">
        <v>235</v>
      </c>
      <c r="G78" s="32" t="s">
        <v>28</v>
      </c>
      <c r="H78" s="78" t="s">
        <v>29</v>
      </c>
      <c r="I78" s="41">
        <v>45748</v>
      </c>
      <c r="J78" s="42">
        <v>46113</v>
      </c>
      <c r="K78" s="27">
        <v>10000</v>
      </c>
      <c r="L78" s="28">
        <f t="shared" si="6"/>
        <v>287</v>
      </c>
      <c r="M78" s="28">
        <f t="shared" si="4"/>
        <v>304</v>
      </c>
      <c r="N78" s="35"/>
      <c r="O78" s="28">
        <f t="shared" si="7"/>
        <v>591</v>
      </c>
      <c r="P78" s="28">
        <f t="shared" si="5"/>
        <v>9409</v>
      </c>
    </row>
    <row r="79" spans="1:16" s="60" customFormat="1" ht="15.75" x14ac:dyDescent="0.25">
      <c r="A79" s="121" t="s">
        <v>236</v>
      </c>
      <c r="B79" s="121" t="s">
        <v>237</v>
      </c>
      <c r="C79" s="111" t="s">
        <v>280</v>
      </c>
      <c r="D79" s="32" t="s">
        <v>25</v>
      </c>
      <c r="E79" s="76" t="s">
        <v>203</v>
      </c>
      <c r="F79" s="77" t="s">
        <v>117</v>
      </c>
      <c r="G79" s="32" t="s">
        <v>28</v>
      </c>
      <c r="H79" s="78" t="s">
        <v>84</v>
      </c>
      <c r="I79" s="41">
        <v>45778</v>
      </c>
      <c r="J79" s="42">
        <v>46143</v>
      </c>
      <c r="K79" s="27">
        <v>14000</v>
      </c>
      <c r="L79" s="28">
        <f t="shared" si="6"/>
        <v>401.8</v>
      </c>
      <c r="M79" s="28">
        <f t="shared" si="4"/>
        <v>425.6</v>
      </c>
      <c r="N79" s="35"/>
      <c r="O79" s="28">
        <f t="shared" si="7"/>
        <v>827.40000000000009</v>
      </c>
      <c r="P79" s="28">
        <f t="shared" si="5"/>
        <v>13172.6</v>
      </c>
    </row>
    <row r="80" spans="1:16" s="60" customFormat="1" ht="15.75" x14ac:dyDescent="0.25">
      <c r="A80" s="121" t="s">
        <v>238</v>
      </c>
      <c r="B80" s="121" t="s">
        <v>239</v>
      </c>
      <c r="C80" s="111" t="s">
        <v>279</v>
      </c>
      <c r="D80" s="32" t="s">
        <v>25</v>
      </c>
      <c r="E80" s="76" t="s">
        <v>240</v>
      </c>
      <c r="F80" s="77" t="s">
        <v>88</v>
      </c>
      <c r="G80" s="32" t="s">
        <v>28</v>
      </c>
      <c r="H80" s="78" t="s">
        <v>29</v>
      </c>
      <c r="I80" s="41">
        <v>45809</v>
      </c>
      <c r="J80" s="42">
        <v>46174</v>
      </c>
      <c r="K80" s="27">
        <v>15000</v>
      </c>
      <c r="L80" s="28">
        <f t="shared" si="6"/>
        <v>430.5</v>
      </c>
      <c r="M80" s="28">
        <f t="shared" si="4"/>
        <v>456</v>
      </c>
      <c r="N80" s="35"/>
      <c r="O80" s="28">
        <f t="shared" si="7"/>
        <v>886.5</v>
      </c>
      <c r="P80" s="28">
        <f t="shared" si="5"/>
        <v>14113.5</v>
      </c>
    </row>
    <row r="81" spans="1:19" s="60" customFormat="1" ht="15.75" x14ac:dyDescent="0.25">
      <c r="A81" s="121" t="s">
        <v>241</v>
      </c>
      <c r="B81" s="121" t="s">
        <v>242</v>
      </c>
      <c r="C81" s="111" t="s">
        <v>280</v>
      </c>
      <c r="D81" s="32" t="s">
        <v>25</v>
      </c>
      <c r="E81" s="76" t="s">
        <v>36</v>
      </c>
      <c r="F81" s="77" t="s">
        <v>243</v>
      </c>
      <c r="G81" s="32" t="s">
        <v>28</v>
      </c>
      <c r="H81" s="81" t="s">
        <v>29</v>
      </c>
      <c r="I81" s="41">
        <v>45870</v>
      </c>
      <c r="J81" s="42">
        <v>45870</v>
      </c>
      <c r="K81" s="27">
        <v>10000</v>
      </c>
      <c r="L81" s="28">
        <f t="shared" si="6"/>
        <v>287</v>
      </c>
      <c r="M81" s="28">
        <f t="shared" si="4"/>
        <v>304</v>
      </c>
      <c r="N81" s="35"/>
      <c r="O81" s="28">
        <f t="shared" si="7"/>
        <v>591</v>
      </c>
      <c r="P81" s="28">
        <f t="shared" si="5"/>
        <v>9409</v>
      </c>
    </row>
    <row r="82" spans="1:19" s="60" customFormat="1" ht="15.75" x14ac:dyDescent="0.25">
      <c r="A82" s="121" t="s">
        <v>244</v>
      </c>
      <c r="B82" s="121" t="s">
        <v>245</v>
      </c>
      <c r="C82" s="111" t="s">
        <v>280</v>
      </c>
      <c r="D82" s="32" t="s">
        <v>25</v>
      </c>
      <c r="E82" s="76" t="s">
        <v>36</v>
      </c>
      <c r="F82" s="77" t="s">
        <v>246</v>
      </c>
      <c r="G82" s="32" t="s">
        <v>28</v>
      </c>
      <c r="H82" s="81" t="s">
        <v>29</v>
      </c>
      <c r="I82" s="41">
        <v>45870</v>
      </c>
      <c r="J82" s="42">
        <v>45870</v>
      </c>
      <c r="K82" s="27">
        <v>10000</v>
      </c>
      <c r="L82" s="28">
        <f t="shared" si="6"/>
        <v>287</v>
      </c>
      <c r="M82" s="28">
        <f t="shared" si="4"/>
        <v>304</v>
      </c>
      <c r="N82" s="35"/>
      <c r="O82" s="28">
        <f t="shared" si="7"/>
        <v>591</v>
      </c>
      <c r="P82" s="28">
        <f t="shared" si="5"/>
        <v>9409</v>
      </c>
    </row>
    <row r="83" spans="1:19" s="60" customFormat="1" ht="15.75" x14ac:dyDescent="0.25">
      <c r="A83" s="121" t="s">
        <v>247</v>
      </c>
      <c r="B83" s="121" t="s">
        <v>248</v>
      </c>
      <c r="C83" s="111" t="s">
        <v>280</v>
      </c>
      <c r="D83" s="32" t="s">
        <v>25</v>
      </c>
      <c r="E83" s="76" t="s">
        <v>36</v>
      </c>
      <c r="F83" s="77" t="s">
        <v>249</v>
      </c>
      <c r="G83" s="32" t="s">
        <v>28</v>
      </c>
      <c r="H83" s="81" t="s">
        <v>29</v>
      </c>
      <c r="I83" s="41">
        <v>45870</v>
      </c>
      <c r="J83" s="42">
        <v>45870</v>
      </c>
      <c r="K83" s="27">
        <v>10000</v>
      </c>
      <c r="L83" s="28">
        <f t="shared" si="6"/>
        <v>287</v>
      </c>
      <c r="M83" s="28">
        <f t="shared" si="4"/>
        <v>304</v>
      </c>
      <c r="N83" s="35"/>
      <c r="O83" s="28">
        <f t="shared" si="7"/>
        <v>591</v>
      </c>
      <c r="P83" s="28">
        <f t="shared" si="5"/>
        <v>9409</v>
      </c>
    </row>
    <row r="84" spans="1:19" s="60" customFormat="1" ht="15.75" x14ac:dyDescent="0.25">
      <c r="A84" s="121" t="s">
        <v>255</v>
      </c>
      <c r="B84" s="121" t="s">
        <v>256</v>
      </c>
      <c r="C84" s="111" t="s">
        <v>280</v>
      </c>
      <c r="D84" s="32" t="s">
        <v>25</v>
      </c>
      <c r="E84" s="76" t="s">
        <v>36</v>
      </c>
      <c r="F84" s="77" t="s">
        <v>257</v>
      </c>
      <c r="G84" s="32" t="s">
        <v>28</v>
      </c>
      <c r="H84" s="81" t="s">
        <v>29</v>
      </c>
      <c r="I84" s="41">
        <v>45962</v>
      </c>
      <c r="J84" s="42">
        <v>46327</v>
      </c>
      <c r="K84" s="27">
        <v>10000</v>
      </c>
      <c r="L84" s="28">
        <f t="shared" si="6"/>
        <v>287</v>
      </c>
      <c r="M84" s="28">
        <f t="shared" si="4"/>
        <v>304</v>
      </c>
      <c r="N84" s="35"/>
      <c r="O84" s="28">
        <f t="shared" si="7"/>
        <v>591</v>
      </c>
      <c r="P84" s="28">
        <f t="shared" si="5"/>
        <v>9409</v>
      </c>
    </row>
    <row r="85" spans="1:19" s="60" customFormat="1" ht="15.75" x14ac:dyDescent="0.25">
      <c r="A85" s="121" t="s">
        <v>258</v>
      </c>
      <c r="B85" s="121" t="s">
        <v>259</v>
      </c>
      <c r="C85" s="111" t="s">
        <v>280</v>
      </c>
      <c r="D85" s="32" t="s">
        <v>25</v>
      </c>
      <c r="E85" s="76" t="s">
        <v>36</v>
      </c>
      <c r="F85" s="77" t="s">
        <v>260</v>
      </c>
      <c r="G85" s="32" t="s">
        <v>28</v>
      </c>
      <c r="H85" s="81" t="s">
        <v>29</v>
      </c>
      <c r="I85" s="41">
        <v>45962</v>
      </c>
      <c r="J85" s="42">
        <v>46327</v>
      </c>
      <c r="K85" s="27">
        <v>10000</v>
      </c>
      <c r="L85" s="28">
        <f t="shared" si="6"/>
        <v>287</v>
      </c>
      <c r="M85" s="28">
        <f t="shared" si="4"/>
        <v>304</v>
      </c>
      <c r="N85" s="35"/>
      <c r="O85" s="28">
        <f t="shared" si="7"/>
        <v>591</v>
      </c>
      <c r="P85" s="28">
        <f t="shared" si="5"/>
        <v>9409</v>
      </c>
    </row>
    <row r="86" spans="1:19" s="60" customFormat="1" ht="15.75" x14ac:dyDescent="0.25">
      <c r="A86" s="121" t="s">
        <v>270</v>
      </c>
      <c r="B86" s="121" t="s">
        <v>271</v>
      </c>
      <c r="C86" s="111" t="s">
        <v>279</v>
      </c>
      <c r="D86" s="32" t="s">
        <v>25</v>
      </c>
      <c r="E86" s="76" t="s">
        <v>46</v>
      </c>
      <c r="F86" s="77" t="s">
        <v>272</v>
      </c>
      <c r="G86" s="32" t="s">
        <v>28</v>
      </c>
      <c r="H86" s="81" t="s">
        <v>29</v>
      </c>
      <c r="I86" s="41">
        <v>46113</v>
      </c>
      <c r="J86" s="42">
        <v>46478</v>
      </c>
      <c r="K86" s="27">
        <v>10000</v>
      </c>
      <c r="L86" s="28">
        <f t="shared" si="6"/>
        <v>287</v>
      </c>
      <c r="M86" s="28">
        <f t="shared" si="4"/>
        <v>304</v>
      </c>
      <c r="N86" s="35"/>
      <c r="O86" s="28">
        <f t="shared" si="7"/>
        <v>591</v>
      </c>
      <c r="P86" s="28">
        <f t="shared" si="5"/>
        <v>9409</v>
      </c>
    </row>
    <row r="87" spans="1:19" s="60" customFormat="1" ht="15.75" x14ac:dyDescent="0.25">
      <c r="A87" s="121" t="s">
        <v>273</v>
      </c>
      <c r="B87" s="121" t="s">
        <v>274</v>
      </c>
      <c r="C87" s="111" t="s">
        <v>280</v>
      </c>
      <c r="D87" s="32" t="s">
        <v>25</v>
      </c>
      <c r="E87" s="76" t="s">
        <v>203</v>
      </c>
      <c r="F87" s="77" t="s">
        <v>275</v>
      </c>
      <c r="G87" s="32"/>
      <c r="H87" s="81" t="s">
        <v>84</v>
      </c>
      <c r="I87" s="41">
        <v>46127</v>
      </c>
      <c r="J87" s="42">
        <v>46492</v>
      </c>
      <c r="K87" s="27">
        <v>7000</v>
      </c>
      <c r="L87" s="28">
        <f t="shared" si="6"/>
        <v>200.9</v>
      </c>
      <c r="M87" s="28">
        <f t="shared" si="4"/>
        <v>212.8</v>
      </c>
      <c r="N87" s="35"/>
      <c r="O87" s="28">
        <f t="shared" si="7"/>
        <v>413.70000000000005</v>
      </c>
      <c r="P87" s="28">
        <f t="shared" si="5"/>
        <v>6586.3</v>
      </c>
      <c r="Q87" s="60" t="s">
        <v>276</v>
      </c>
    </row>
    <row r="88" spans="1:19" s="60" customFormat="1" ht="15.75" x14ac:dyDescent="0.25">
      <c r="A88" s="121" t="s">
        <v>261</v>
      </c>
      <c r="B88" s="121" t="s">
        <v>262</v>
      </c>
      <c r="C88" s="111" t="s">
        <v>280</v>
      </c>
      <c r="D88" s="32" t="s">
        <v>25</v>
      </c>
      <c r="E88" s="76" t="s">
        <v>36</v>
      </c>
      <c r="F88" s="77" t="s">
        <v>263</v>
      </c>
      <c r="G88" s="32" t="s">
        <v>28</v>
      </c>
      <c r="H88" s="81" t="s">
        <v>29</v>
      </c>
      <c r="I88" s="41">
        <v>45992</v>
      </c>
      <c r="J88" s="42">
        <v>46357</v>
      </c>
      <c r="K88" s="27">
        <v>10000</v>
      </c>
      <c r="L88" s="28">
        <f t="shared" si="6"/>
        <v>287</v>
      </c>
      <c r="M88" s="28">
        <f t="shared" si="4"/>
        <v>304</v>
      </c>
      <c r="N88" s="35"/>
      <c r="O88" s="28">
        <f t="shared" si="7"/>
        <v>591</v>
      </c>
      <c r="P88" s="28">
        <f t="shared" si="5"/>
        <v>9409</v>
      </c>
    </row>
    <row r="89" spans="1:19" ht="21" x14ac:dyDescent="0.2">
      <c r="A89" s="134"/>
      <c r="B89" s="122"/>
      <c r="C89" s="82"/>
      <c r="D89" s="82"/>
      <c r="E89" s="82"/>
      <c r="F89" s="82"/>
      <c r="G89" s="158" t="s">
        <v>250</v>
      </c>
      <c r="H89" s="159"/>
      <c r="I89" s="83"/>
      <c r="J89" s="83"/>
      <c r="K89" s="84">
        <f>SUM(K9:K88)</f>
        <v>804000</v>
      </c>
      <c r="L89" s="84">
        <f>SUM(L9:L88)</f>
        <v>23074.799999999996</v>
      </c>
      <c r="M89" s="84">
        <f>SUM(M9:M88)</f>
        <v>24441.600000000002</v>
      </c>
      <c r="N89" s="84">
        <f>SUM(N9:N40)</f>
        <v>0</v>
      </c>
      <c r="O89" s="84">
        <f>SUM(O9:O88)</f>
        <v>47516.4</v>
      </c>
      <c r="P89" s="84">
        <f>SUM(P9:P88)</f>
        <v>756483.6</v>
      </c>
    </row>
    <row r="90" spans="1:19" x14ac:dyDescent="0.2">
      <c r="R90" s="85"/>
      <c r="S90" s="85"/>
    </row>
    <row r="91" spans="1:19" x14ac:dyDescent="0.2">
      <c r="R91" s="85"/>
      <c r="S91" s="85"/>
    </row>
    <row r="92" spans="1:19" x14ac:dyDescent="0.2">
      <c r="R92" s="85"/>
      <c r="S92" s="85"/>
    </row>
    <row r="93" spans="1:19" x14ac:dyDescent="0.2">
      <c r="R93" s="85"/>
      <c r="S93" s="85"/>
    </row>
    <row r="94" spans="1:19" x14ac:dyDescent="0.2">
      <c r="R94" s="85"/>
      <c r="S94" s="85"/>
    </row>
    <row r="95" spans="1:19" ht="15.75" thickBot="1" x14ac:dyDescent="0.3">
      <c r="A95" s="128"/>
      <c r="B95" s="128"/>
      <c r="C95" s="85"/>
      <c r="D95" s="85"/>
      <c r="E95" s="85"/>
      <c r="F95" s="85"/>
      <c r="G95" s="88"/>
      <c r="H95" s="88"/>
      <c r="I95" s="88"/>
      <c r="K95"/>
      <c r="L95"/>
      <c r="M95" s="86"/>
      <c r="R95" s="87"/>
      <c r="S95" s="85"/>
    </row>
    <row r="96" spans="1:19" ht="15" customHeight="1" x14ac:dyDescent="0.2">
      <c r="A96" s="128"/>
      <c r="B96" s="128"/>
      <c r="C96" s="85"/>
      <c r="D96" s="85"/>
      <c r="E96" s="85"/>
      <c r="F96" s="85"/>
      <c r="G96" s="143" t="s">
        <v>251</v>
      </c>
      <c r="H96" s="143"/>
      <c r="I96" s="143"/>
      <c r="J96" s="85"/>
      <c r="K96" s="85"/>
      <c r="M96" s="89"/>
      <c r="N96" s="90"/>
      <c r="R96" s="85"/>
      <c r="S96" s="85"/>
    </row>
    <row r="97" spans="1:21" x14ac:dyDescent="0.2">
      <c r="A97" s="128"/>
      <c r="B97" s="129"/>
      <c r="C97" s="115"/>
      <c r="D97" s="115"/>
      <c r="E97" s="115"/>
      <c r="F97" s="115"/>
      <c r="G97" s="144" t="s">
        <v>277</v>
      </c>
      <c r="H97" s="144"/>
      <c r="I97" s="144"/>
      <c r="J97" s="91"/>
      <c r="M97" s="90"/>
      <c r="N97" s="90"/>
      <c r="R97" s="92"/>
      <c r="S97" s="85"/>
    </row>
    <row r="98" spans="1:21" x14ac:dyDescent="0.2">
      <c r="A98" s="128"/>
      <c r="B98" s="129"/>
      <c r="C98" s="115"/>
      <c r="D98" s="115"/>
      <c r="E98" s="115"/>
      <c r="F98" s="115"/>
      <c r="G98" s="93"/>
      <c r="H98" s="93"/>
      <c r="I98" s="94"/>
      <c r="J98" s="91"/>
      <c r="U98" s="85"/>
    </row>
    <row r="99" spans="1:21" x14ac:dyDescent="0.2">
      <c r="A99" s="128"/>
      <c r="B99" s="129"/>
      <c r="C99" s="115"/>
      <c r="D99" s="115"/>
      <c r="E99" s="115"/>
      <c r="F99" s="115"/>
      <c r="H99" s="85"/>
      <c r="I99" s="92"/>
      <c r="J99" s="91"/>
      <c r="U99" s="85"/>
    </row>
    <row r="100" spans="1:21" x14ac:dyDescent="0.2">
      <c r="A100" s="128"/>
      <c r="B100" s="128"/>
      <c r="C100" s="85"/>
      <c r="D100" s="85"/>
      <c r="E100" s="85"/>
      <c r="F100" s="85"/>
      <c r="T100" s="85"/>
      <c r="U100" s="85"/>
    </row>
    <row r="101" spans="1:21" x14ac:dyDescent="0.2">
      <c r="A101" s="128"/>
      <c r="B101" s="128"/>
      <c r="C101" s="85"/>
      <c r="D101" s="85"/>
      <c r="E101" s="85"/>
      <c r="F101" s="85"/>
      <c r="R101" s="86"/>
      <c r="T101" s="85"/>
      <c r="U101" s="85"/>
    </row>
    <row r="102" spans="1:21" x14ac:dyDescent="0.2">
      <c r="A102" s="128"/>
      <c r="B102" s="128"/>
      <c r="C102" s="85"/>
      <c r="D102" s="85"/>
      <c r="E102" s="85"/>
      <c r="F102" s="85"/>
      <c r="T102" s="85"/>
      <c r="U102" s="85"/>
    </row>
    <row r="103" spans="1:21" x14ac:dyDescent="0.2">
      <c r="A103" s="128"/>
      <c r="B103" s="128"/>
      <c r="C103" s="85"/>
      <c r="D103" s="85"/>
      <c r="E103" s="85"/>
      <c r="F103" s="85"/>
      <c r="R103" s="86"/>
      <c r="T103" s="85"/>
      <c r="U103" s="85"/>
    </row>
    <row r="104" spans="1:21" x14ac:dyDescent="0.2">
      <c r="T104" s="85"/>
      <c r="U104" s="85"/>
    </row>
    <row r="105" spans="1:21" x14ac:dyDescent="0.2">
      <c r="T105" s="85"/>
      <c r="U105" s="85"/>
    </row>
    <row r="106" spans="1:21" x14ac:dyDescent="0.2">
      <c r="T106" s="85"/>
      <c r="U106" s="85"/>
    </row>
    <row r="107" spans="1:21" x14ac:dyDescent="0.2">
      <c r="T107" s="85"/>
      <c r="U107" s="85"/>
    </row>
    <row r="108" spans="1:21" x14ac:dyDescent="0.2">
      <c r="T108" s="85"/>
      <c r="U108" s="85"/>
    </row>
    <row r="109" spans="1:21" x14ac:dyDescent="0.2">
      <c r="T109" s="85"/>
      <c r="U109" s="85"/>
    </row>
    <row r="110" spans="1:21" x14ac:dyDescent="0.2">
      <c r="T110" s="85"/>
      <c r="U110" s="85"/>
    </row>
    <row r="111" spans="1:21" x14ac:dyDescent="0.2">
      <c r="T111" s="85"/>
      <c r="U111" s="85"/>
    </row>
    <row r="112" spans="1:21" x14ac:dyDescent="0.2">
      <c r="T112" s="85"/>
      <c r="U112" s="85"/>
    </row>
    <row r="113" spans="20:21" x14ac:dyDescent="0.2">
      <c r="T113" s="85"/>
      <c r="U113" s="85"/>
    </row>
    <row r="114" spans="20:21" x14ac:dyDescent="0.2">
      <c r="T114" s="85"/>
      <c r="U114" s="85"/>
    </row>
    <row r="115" spans="20:21" x14ac:dyDescent="0.2">
      <c r="T115" s="85"/>
      <c r="U115" s="85"/>
    </row>
    <row r="116" spans="20:21" x14ac:dyDescent="0.2">
      <c r="T116" s="85"/>
      <c r="U116" s="85"/>
    </row>
    <row r="117" spans="20:21" x14ac:dyDescent="0.2">
      <c r="T117" s="85"/>
      <c r="U117" s="85"/>
    </row>
    <row r="118" spans="20:21" x14ac:dyDescent="0.2">
      <c r="T118" s="85"/>
      <c r="U118" s="85"/>
    </row>
    <row r="119" spans="20:21" x14ac:dyDescent="0.2">
      <c r="T119" s="85"/>
      <c r="U119" s="85"/>
    </row>
    <row r="120" spans="20:21" x14ac:dyDescent="0.2">
      <c r="T120" s="85"/>
      <c r="U120" s="85"/>
    </row>
    <row r="121" spans="20:21" x14ac:dyDescent="0.2">
      <c r="T121" s="85"/>
      <c r="U121" s="85"/>
    </row>
    <row r="122" spans="20:21" x14ac:dyDescent="0.2">
      <c r="T122" s="85"/>
      <c r="U122" s="85"/>
    </row>
    <row r="123" spans="20:21" x14ac:dyDescent="0.2">
      <c r="T123" s="85"/>
      <c r="U123" s="85"/>
    </row>
    <row r="124" spans="20:21" x14ac:dyDescent="0.2">
      <c r="T124" s="85"/>
      <c r="U124" s="85"/>
    </row>
    <row r="125" spans="20:21" x14ac:dyDescent="0.2">
      <c r="T125" s="85"/>
      <c r="U125" s="85"/>
    </row>
    <row r="126" spans="20:21" x14ac:dyDescent="0.2">
      <c r="T126" s="85"/>
      <c r="U126" s="85"/>
    </row>
    <row r="127" spans="20:21" x14ac:dyDescent="0.2">
      <c r="T127" s="85"/>
      <c r="U127" s="85"/>
    </row>
    <row r="128" spans="20:21" x14ac:dyDescent="0.2">
      <c r="T128" s="85"/>
      <c r="U128" s="85"/>
    </row>
    <row r="129" spans="20:21" x14ac:dyDescent="0.2">
      <c r="T129" s="85"/>
      <c r="U129" s="85"/>
    </row>
    <row r="130" spans="20:21" x14ac:dyDescent="0.2">
      <c r="T130" s="85"/>
      <c r="U130" s="85"/>
    </row>
    <row r="131" spans="20:21" x14ac:dyDescent="0.2">
      <c r="T131" s="85"/>
      <c r="U131" s="85"/>
    </row>
    <row r="132" spans="20:21" x14ac:dyDescent="0.2">
      <c r="T132" s="85"/>
      <c r="U132" s="85"/>
    </row>
    <row r="133" spans="20:21" x14ac:dyDescent="0.2">
      <c r="T133" s="85"/>
      <c r="U133" s="85"/>
    </row>
    <row r="134" spans="20:21" x14ac:dyDescent="0.2">
      <c r="T134" s="85"/>
      <c r="U134" s="85"/>
    </row>
    <row r="135" spans="20:21" x14ac:dyDescent="0.2">
      <c r="T135" s="85"/>
      <c r="U135" s="85"/>
    </row>
    <row r="136" spans="20:21" x14ac:dyDescent="0.2">
      <c r="T136" s="85"/>
      <c r="U136" s="85"/>
    </row>
    <row r="137" spans="20:21" x14ac:dyDescent="0.2">
      <c r="T137" s="85"/>
      <c r="U137" s="85"/>
    </row>
    <row r="138" spans="20:21" x14ac:dyDescent="0.2">
      <c r="T138" s="85"/>
      <c r="U138" s="85"/>
    </row>
    <row r="139" spans="20:21" x14ac:dyDescent="0.2">
      <c r="T139" s="85"/>
      <c r="U139" s="85"/>
    </row>
    <row r="140" spans="20:21" x14ac:dyDescent="0.2">
      <c r="T140" s="85"/>
      <c r="U140" s="85"/>
    </row>
    <row r="141" spans="20:21" x14ac:dyDescent="0.2">
      <c r="T141" s="85"/>
      <c r="U141" s="85"/>
    </row>
    <row r="142" spans="20:21" x14ac:dyDescent="0.2">
      <c r="T142" s="85"/>
      <c r="U142" s="85"/>
    </row>
    <row r="143" spans="20:21" x14ac:dyDescent="0.2">
      <c r="T143" s="85"/>
      <c r="U143" s="85"/>
    </row>
    <row r="144" spans="20:21" x14ac:dyDescent="0.2">
      <c r="T144" s="85"/>
      <c r="U144" s="85"/>
    </row>
    <row r="145" spans="20:21" x14ac:dyDescent="0.2">
      <c r="T145" s="85"/>
      <c r="U145" s="85"/>
    </row>
    <row r="146" spans="20:21" x14ac:dyDescent="0.2">
      <c r="T146" s="85"/>
      <c r="U146" s="85"/>
    </row>
    <row r="147" spans="20:21" x14ac:dyDescent="0.2">
      <c r="T147" s="85"/>
      <c r="U147" s="85"/>
    </row>
    <row r="148" spans="20:21" x14ac:dyDescent="0.2">
      <c r="T148" s="85"/>
      <c r="U148" s="85"/>
    </row>
    <row r="149" spans="20:21" x14ac:dyDescent="0.2">
      <c r="T149" s="85"/>
      <c r="U149" s="85"/>
    </row>
    <row r="150" spans="20:21" x14ac:dyDescent="0.2">
      <c r="T150" s="85"/>
      <c r="U150" s="85"/>
    </row>
    <row r="151" spans="20:21" x14ac:dyDescent="0.2">
      <c r="T151" s="85"/>
      <c r="U151" s="85"/>
    </row>
    <row r="152" spans="20:21" x14ac:dyDescent="0.2">
      <c r="T152" s="85"/>
      <c r="U152" s="85"/>
    </row>
    <row r="153" spans="20:21" x14ac:dyDescent="0.2">
      <c r="T153" s="85"/>
      <c r="U153" s="85"/>
    </row>
    <row r="154" spans="20:21" x14ac:dyDescent="0.2">
      <c r="T154" s="85"/>
      <c r="U154" s="85"/>
    </row>
    <row r="155" spans="20:21" x14ac:dyDescent="0.2">
      <c r="T155" s="85"/>
      <c r="U155" s="85"/>
    </row>
    <row r="156" spans="20:21" x14ac:dyDescent="0.2">
      <c r="T156" s="85"/>
      <c r="U156" s="85"/>
    </row>
    <row r="157" spans="20:21" x14ac:dyDescent="0.2">
      <c r="T157" s="85"/>
      <c r="U157" s="85"/>
    </row>
    <row r="158" spans="20:21" x14ac:dyDescent="0.2">
      <c r="T158" s="85"/>
      <c r="U158" s="85"/>
    </row>
    <row r="159" spans="20:21" x14ac:dyDescent="0.2">
      <c r="T159" s="85"/>
      <c r="U159" s="85"/>
    </row>
    <row r="160" spans="20:21" x14ac:dyDescent="0.2">
      <c r="T160" s="85"/>
      <c r="U160" s="85"/>
    </row>
    <row r="161" spans="20:21" x14ac:dyDescent="0.2">
      <c r="T161" s="85"/>
      <c r="U161" s="85"/>
    </row>
    <row r="162" spans="20:21" x14ac:dyDescent="0.2">
      <c r="T162" s="85"/>
      <c r="U162" s="85"/>
    </row>
    <row r="163" spans="20:21" x14ac:dyDescent="0.2">
      <c r="T163" s="85"/>
      <c r="U163" s="85"/>
    </row>
    <row r="164" spans="20:21" x14ac:dyDescent="0.2">
      <c r="T164" s="85"/>
      <c r="U164" s="85"/>
    </row>
    <row r="165" spans="20:21" x14ac:dyDescent="0.2">
      <c r="T165" s="85"/>
      <c r="U165" s="85"/>
    </row>
    <row r="166" spans="20:21" x14ac:dyDescent="0.2">
      <c r="T166" s="85"/>
      <c r="U166" s="85"/>
    </row>
    <row r="167" spans="20:21" x14ac:dyDescent="0.2">
      <c r="T167" s="85"/>
      <c r="U167" s="85"/>
    </row>
    <row r="168" spans="20:21" x14ac:dyDescent="0.2">
      <c r="T168" s="85"/>
      <c r="U168" s="85"/>
    </row>
    <row r="169" spans="20:21" x14ac:dyDescent="0.2">
      <c r="T169" s="85"/>
      <c r="U169" s="85"/>
    </row>
    <row r="170" spans="20:21" x14ac:dyDescent="0.2">
      <c r="T170" s="85"/>
      <c r="U170" s="85"/>
    </row>
    <row r="171" spans="20:21" x14ac:dyDescent="0.2">
      <c r="T171" s="85"/>
      <c r="U171" s="85"/>
    </row>
    <row r="172" spans="20:21" x14ac:dyDescent="0.2">
      <c r="T172" s="85"/>
      <c r="U172" s="85"/>
    </row>
    <row r="173" spans="20:21" x14ac:dyDescent="0.2">
      <c r="T173" s="85"/>
      <c r="U173" s="85"/>
    </row>
    <row r="174" spans="20:21" x14ac:dyDescent="0.2">
      <c r="T174" s="85"/>
      <c r="U174" s="85"/>
    </row>
    <row r="175" spans="20:21" x14ac:dyDescent="0.2">
      <c r="T175" s="85"/>
      <c r="U175" s="85"/>
    </row>
    <row r="176" spans="20:21" x14ac:dyDescent="0.2">
      <c r="T176" s="85"/>
      <c r="U176" s="85"/>
    </row>
    <row r="177" spans="20:21" x14ac:dyDescent="0.2">
      <c r="T177" s="85"/>
      <c r="U177" s="85"/>
    </row>
    <row r="178" spans="20:21" x14ac:dyDescent="0.2">
      <c r="T178" s="85"/>
      <c r="U178" s="85"/>
    </row>
    <row r="179" spans="20:21" x14ac:dyDescent="0.2">
      <c r="T179" s="85"/>
      <c r="U179" s="85"/>
    </row>
    <row r="180" spans="20:21" x14ac:dyDescent="0.2">
      <c r="T180" s="85"/>
      <c r="U180" s="85"/>
    </row>
    <row r="181" spans="20:21" x14ac:dyDescent="0.2">
      <c r="T181" s="85"/>
      <c r="U181" s="85"/>
    </row>
    <row r="182" spans="20:21" x14ac:dyDescent="0.2">
      <c r="T182" s="85"/>
      <c r="U182" s="85"/>
    </row>
    <row r="183" spans="20:21" x14ac:dyDescent="0.2">
      <c r="T183" s="85"/>
      <c r="U183" s="85"/>
    </row>
    <row r="184" spans="20:21" x14ac:dyDescent="0.2">
      <c r="T184" s="85"/>
      <c r="U184" s="85"/>
    </row>
    <row r="185" spans="20:21" x14ac:dyDescent="0.2">
      <c r="T185" s="85"/>
      <c r="U185" s="85"/>
    </row>
    <row r="186" spans="20:21" x14ac:dyDescent="0.2">
      <c r="T186" s="85"/>
      <c r="U186" s="85"/>
    </row>
    <row r="187" spans="20:21" x14ac:dyDescent="0.2">
      <c r="T187" s="85"/>
      <c r="U187" s="85"/>
    </row>
    <row r="188" spans="20:21" x14ac:dyDescent="0.2">
      <c r="T188" s="85"/>
      <c r="U188" s="85"/>
    </row>
    <row r="189" spans="20:21" x14ac:dyDescent="0.2">
      <c r="T189" s="85"/>
      <c r="U189" s="85"/>
    </row>
    <row r="190" spans="20:21" x14ac:dyDescent="0.2">
      <c r="T190" s="85"/>
      <c r="U190" s="85"/>
    </row>
    <row r="191" spans="20:21" x14ac:dyDescent="0.2">
      <c r="T191" s="85"/>
      <c r="U191" s="85"/>
    </row>
    <row r="192" spans="20:21" x14ac:dyDescent="0.2">
      <c r="T192" s="85"/>
      <c r="U192" s="85"/>
    </row>
    <row r="193" spans="20:21" x14ac:dyDescent="0.2">
      <c r="T193" s="85"/>
      <c r="U193" s="85"/>
    </row>
    <row r="194" spans="20:21" x14ac:dyDescent="0.2">
      <c r="T194" s="85"/>
      <c r="U194" s="85"/>
    </row>
    <row r="195" spans="20:21" x14ac:dyDescent="0.2">
      <c r="T195" s="85"/>
      <c r="U195" s="85"/>
    </row>
    <row r="196" spans="20:21" x14ac:dyDescent="0.2">
      <c r="T196" s="85"/>
      <c r="U196" s="85"/>
    </row>
    <row r="197" spans="20:21" x14ac:dyDescent="0.2">
      <c r="T197" s="85"/>
      <c r="U197" s="85"/>
    </row>
    <row r="198" spans="20:21" x14ac:dyDescent="0.2">
      <c r="T198" s="85"/>
      <c r="U198" s="85"/>
    </row>
    <row r="199" spans="20:21" x14ac:dyDescent="0.2">
      <c r="T199" s="85"/>
      <c r="U199" s="85"/>
    </row>
    <row r="200" spans="20:21" x14ac:dyDescent="0.2">
      <c r="T200" s="85"/>
      <c r="U200" s="85"/>
    </row>
    <row r="201" spans="20:21" x14ac:dyDescent="0.2">
      <c r="T201" s="85"/>
      <c r="U201" s="85"/>
    </row>
    <row r="202" spans="20:21" x14ac:dyDescent="0.2">
      <c r="T202" s="85"/>
      <c r="U202" s="85"/>
    </row>
    <row r="203" spans="20:21" x14ac:dyDescent="0.2">
      <c r="T203" s="85"/>
      <c r="U203" s="85"/>
    </row>
    <row r="204" spans="20:21" x14ac:dyDescent="0.2">
      <c r="T204" s="85"/>
      <c r="U204" s="85"/>
    </row>
    <row r="205" spans="20:21" x14ac:dyDescent="0.2">
      <c r="T205" s="85"/>
      <c r="U205" s="85"/>
    </row>
    <row r="206" spans="20:21" x14ac:dyDescent="0.2">
      <c r="T206" s="85"/>
      <c r="U206" s="85"/>
    </row>
    <row r="207" spans="20:21" x14ac:dyDescent="0.2">
      <c r="T207" s="85"/>
      <c r="U207" s="85"/>
    </row>
  </sheetData>
  <mergeCells count="19">
    <mergeCell ref="H6:H8"/>
    <mergeCell ref="I6:J7"/>
    <mergeCell ref="K6:K8"/>
    <mergeCell ref="G96:I96"/>
    <mergeCell ref="G97:I97"/>
    <mergeCell ref="A1:P1"/>
    <mergeCell ref="A2:P2"/>
    <mergeCell ref="A3:P3"/>
    <mergeCell ref="A4:P5"/>
    <mergeCell ref="L6:N6"/>
    <mergeCell ref="P6:P8"/>
    <mergeCell ref="N7:N8"/>
    <mergeCell ref="O7:O8"/>
    <mergeCell ref="A6:A8"/>
    <mergeCell ref="B6:B8"/>
    <mergeCell ref="D6:D8"/>
    <mergeCell ref="E6:E8"/>
    <mergeCell ref="G89:H89"/>
    <mergeCell ref="G6:G8"/>
  </mergeCells>
  <pageMargins left="0.7" right="0.7" top="0.75" bottom="0.75" header="0.3" footer="0.3"/>
  <pageSetup paperSize="5" scale="3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OAI</cp:lastModifiedBy>
  <cp:lastPrinted>2026-05-06T18:39:55Z</cp:lastPrinted>
  <dcterms:created xsi:type="dcterms:W3CDTF">2025-09-22T19:59:00Z</dcterms:created>
  <dcterms:modified xsi:type="dcterms:W3CDTF">2026-05-08T13:06:34Z</dcterms:modified>
</cp:coreProperties>
</file>