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09583BDD-4D2E-463A-AB22-7A2A6C637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Area" localSheetId="0">Hoja1!$A$1:$T$100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1" l="1"/>
  <c r="P88" i="1"/>
  <c r="S88" i="1" s="1"/>
  <c r="Q88" i="1"/>
  <c r="T88" i="1" l="1"/>
  <c r="P87" i="1"/>
  <c r="Q87" i="1"/>
  <c r="S87" i="1" l="1"/>
  <c r="T87" i="1" s="1"/>
  <c r="P86" i="1"/>
  <c r="Q86" i="1"/>
  <c r="P85" i="1"/>
  <c r="Q85" i="1"/>
  <c r="P84" i="1"/>
  <c r="Q84" i="1"/>
  <c r="S85" i="1" l="1"/>
  <c r="T85" i="1" s="1"/>
  <c r="S84" i="1"/>
  <c r="T84" i="1" s="1"/>
  <c r="S86" i="1"/>
  <c r="P83" i="1"/>
  <c r="Q83" i="1"/>
  <c r="P82" i="1"/>
  <c r="Q82" i="1"/>
  <c r="S83" i="1" l="1"/>
  <c r="T83" i="1" s="1"/>
  <c r="T86" i="1"/>
  <c r="S82" i="1"/>
  <c r="P81" i="1"/>
  <c r="Q81" i="1"/>
  <c r="T82" i="1" l="1"/>
  <c r="S81" i="1"/>
  <c r="T81" i="1" s="1"/>
  <c r="P80" i="1"/>
  <c r="Q80" i="1"/>
  <c r="P79" i="1"/>
  <c r="Q79" i="1"/>
  <c r="S80" i="1" l="1"/>
  <c r="T80" i="1" s="1"/>
  <c r="S79" i="1"/>
  <c r="T79" i="1" s="1"/>
  <c r="P78" i="1"/>
  <c r="Q78" i="1"/>
  <c r="S78" i="1" l="1"/>
  <c r="T78" i="1" s="1"/>
  <c r="P77" i="1"/>
  <c r="Q77" i="1"/>
  <c r="S77" i="1" l="1"/>
  <c r="T77" i="1" s="1"/>
  <c r="P76" i="1"/>
  <c r="Q76" i="1"/>
  <c r="S76" i="1" l="1"/>
  <c r="P75" i="1"/>
  <c r="Q75" i="1"/>
  <c r="P74" i="1"/>
  <c r="Q74" i="1"/>
  <c r="P73" i="1"/>
  <c r="Q73" i="1"/>
  <c r="T76" i="1" l="1"/>
  <c r="S73" i="1"/>
  <c r="T73" i="1" s="1"/>
  <c r="S75" i="1"/>
  <c r="T75" i="1" s="1"/>
  <c r="S74" i="1"/>
  <c r="P72" i="1"/>
  <c r="Q72" i="1"/>
  <c r="T74" i="1" l="1"/>
  <c r="S72" i="1"/>
  <c r="T72" i="1" s="1"/>
  <c r="Q70" i="1" l="1"/>
  <c r="Q71" i="1"/>
  <c r="P70" i="1"/>
  <c r="P71" i="1"/>
  <c r="S70" i="1" l="1"/>
  <c r="T70" i="1" s="1"/>
  <c r="S71" i="1"/>
  <c r="T71" i="1" s="1"/>
  <c r="P69" i="1" l="1"/>
  <c r="Q69" i="1"/>
  <c r="P68" i="1"/>
  <c r="Q68" i="1"/>
  <c r="P67" i="1"/>
  <c r="Q67" i="1"/>
  <c r="P66" i="1"/>
  <c r="Q66" i="1"/>
  <c r="P65" i="1"/>
  <c r="Q65" i="1"/>
  <c r="P64" i="1"/>
  <c r="Q64" i="1"/>
  <c r="S64" i="1" l="1"/>
  <c r="T64" i="1" s="1"/>
  <c r="S65" i="1"/>
  <c r="T65" i="1" s="1"/>
  <c r="S66" i="1"/>
  <c r="T66" i="1" s="1"/>
  <c r="S69" i="1"/>
  <c r="T69" i="1" s="1"/>
  <c r="S68" i="1"/>
  <c r="T68" i="1" s="1"/>
  <c r="S67" i="1"/>
  <c r="P63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Q6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R89" i="1"/>
  <c r="P89" i="1" l="1"/>
  <c r="Q89" i="1"/>
  <c r="S41" i="1"/>
  <c r="T41" i="1" s="1"/>
  <c r="S61" i="1"/>
  <c r="T61" i="1" s="1"/>
  <c r="S54" i="1"/>
  <c r="T54" i="1" s="1"/>
  <c r="S57" i="1"/>
  <c r="T57" i="1" s="1"/>
  <c r="S50" i="1"/>
  <c r="T50" i="1" s="1"/>
  <c r="S32" i="1"/>
  <c r="T32" i="1" s="1"/>
  <c r="S20" i="1"/>
  <c r="T20" i="1" s="1"/>
  <c r="S13" i="1"/>
  <c r="T13" i="1" s="1"/>
  <c r="S19" i="1"/>
  <c r="T19" i="1" s="1"/>
  <c r="S36" i="1"/>
  <c r="T36" i="1" s="1"/>
  <c r="S23" i="1"/>
  <c r="T23" i="1" s="1"/>
  <c r="S16" i="1"/>
  <c r="T16" i="1" s="1"/>
  <c r="S48" i="1"/>
  <c r="T48" i="1" s="1"/>
  <c r="S12" i="1"/>
  <c r="T12" i="1" s="1"/>
  <c r="S56" i="1"/>
  <c r="T56" i="1" s="1"/>
  <c r="S38" i="1"/>
  <c r="T38" i="1" s="1"/>
  <c r="S30" i="1"/>
  <c r="T30" i="1" s="1"/>
  <c r="S25" i="1"/>
  <c r="T25" i="1" s="1"/>
  <c r="S18" i="1"/>
  <c r="T18" i="1" s="1"/>
  <c r="S31" i="1"/>
  <c r="T31" i="1" s="1"/>
  <c r="S26" i="1"/>
  <c r="T26" i="1" s="1"/>
  <c r="S63" i="1"/>
  <c r="T63" i="1" s="1"/>
  <c r="S46" i="1"/>
  <c r="T46" i="1" s="1"/>
  <c r="S43" i="1"/>
  <c r="T43" i="1" s="1"/>
  <c r="S35" i="1"/>
  <c r="T35" i="1" s="1"/>
  <c r="S28" i="1"/>
  <c r="T28" i="1" s="1"/>
  <c r="S59" i="1"/>
  <c r="T59" i="1" s="1"/>
  <c r="S52" i="1"/>
  <c r="T52" i="1" s="1"/>
  <c r="S49" i="1"/>
  <c r="T49" i="1" s="1"/>
  <c r="S45" i="1"/>
  <c r="T45" i="1" s="1"/>
  <c r="S40" i="1"/>
  <c r="T40" i="1" s="1"/>
  <c r="S34" i="1"/>
  <c r="T34" i="1" s="1"/>
  <c r="S22" i="1"/>
  <c r="T22" i="1" s="1"/>
  <c r="S15" i="1"/>
  <c r="T15" i="1" s="1"/>
  <c r="S11" i="1"/>
  <c r="T11" i="1" s="1"/>
  <c r="S62" i="1"/>
  <c r="T62" i="1" s="1"/>
  <c r="S58" i="1"/>
  <c r="T58" i="1" s="1"/>
  <c r="S55" i="1"/>
  <c r="T55" i="1" s="1"/>
  <c r="S51" i="1"/>
  <c r="T51" i="1" s="1"/>
  <c r="S60" i="1"/>
  <c r="T60" i="1" s="1"/>
  <c r="S53" i="1"/>
  <c r="S47" i="1"/>
  <c r="T47" i="1" s="1"/>
  <c r="S44" i="1"/>
  <c r="T44" i="1" s="1"/>
  <c r="S42" i="1"/>
  <c r="T42" i="1" s="1"/>
  <c r="S39" i="1"/>
  <c r="T39" i="1" s="1"/>
  <c r="S37" i="1"/>
  <c r="T37" i="1" s="1"/>
  <c r="S33" i="1"/>
  <c r="S29" i="1"/>
  <c r="T29" i="1" s="1"/>
  <c r="S27" i="1"/>
  <c r="T27" i="1" s="1"/>
  <c r="S24" i="1"/>
  <c r="T24" i="1" s="1"/>
  <c r="S21" i="1"/>
  <c r="T21" i="1" s="1"/>
  <c r="S17" i="1"/>
  <c r="T17" i="1" s="1"/>
  <c r="S14" i="1"/>
  <c r="T14" i="1" s="1"/>
  <c r="S10" i="1"/>
  <c r="T67" i="1"/>
  <c r="S89" i="1" l="1"/>
  <c r="T33" i="1"/>
  <c r="T53" i="1"/>
  <c r="T10" i="1"/>
  <c r="T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K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L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M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N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<sst xmlns="http://schemas.openxmlformats.org/spreadsheetml/2006/main" count="830" uniqueCount="441">
  <si>
    <t xml:space="preserve">Servicio Nacional de Salud </t>
  </si>
  <si>
    <t xml:space="preserve">Nómina Electronica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</si>
  <si>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</si>
  <si>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</si>
  <si>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</si>
  <si>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</si>
  <si>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</si>
  <si>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</si>
  <si>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</si>
  <si>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</si>
  <si>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</si>
  <si>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</si>
  <si>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</si>
  <si>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</si>
  <si>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</si>
  <si>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</si>
  <si>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</si>
  <si>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</si>
  <si>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Cuenta a Debitar</t>
  </si>
  <si>
    <t>Cuenta Acreditar</t>
  </si>
  <si>
    <t>Empleado (2.87%)</t>
  </si>
  <si>
    <t>Empleado (3.04%)</t>
  </si>
  <si>
    <t>034-0056395-7</t>
  </si>
  <si>
    <t>ADMINISTRACION</t>
  </si>
  <si>
    <t>MECANICO</t>
  </si>
  <si>
    <t>I</t>
  </si>
  <si>
    <t>II</t>
  </si>
  <si>
    <t>PRIMER NIVEL DE ATANCION</t>
  </si>
  <si>
    <t>034-0036872-0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</si>
  <si>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</si>
  <si>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</si>
  <si>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</si>
  <si>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</si>
  <si>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</si>
  <si>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</si>
  <si>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034-0036753-2</t>
  </si>
  <si>
    <t>SATURNINA DEL CARMEN</t>
  </si>
  <si>
    <t>NUÑEZ TORIBIO</t>
  </si>
  <si>
    <t>CONSERJE</t>
  </si>
  <si>
    <t>DIGITADOR</t>
  </si>
  <si>
    <t>096-0031540-3</t>
  </si>
  <si>
    <t>AURA ALTAGRACIA</t>
  </si>
  <si>
    <t>MINAYA JIMENEZ</t>
  </si>
  <si>
    <t>033-0040964-0</t>
  </si>
  <si>
    <t>MARIA GUADALUPE</t>
  </si>
  <si>
    <t>JIMENEZ</t>
  </si>
  <si>
    <t>036-0002562-5</t>
  </si>
  <si>
    <t xml:space="preserve">FULVIO LEONARDO </t>
  </si>
  <si>
    <t>ARIAS</t>
  </si>
  <si>
    <t>VIGILANTE</t>
  </si>
  <si>
    <t>033-0031892-4</t>
  </si>
  <si>
    <t xml:space="preserve">IVAN </t>
  </si>
  <si>
    <t>CRUZ RODRIGUEZ</t>
  </si>
  <si>
    <t>031-0323038-3</t>
  </si>
  <si>
    <t xml:space="preserve">JUANA  EVANGELISTA </t>
  </si>
  <si>
    <t xml:space="preserve">NUÑEZ </t>
  </si>
  <si>
    <t>402-2074100-9</t>
  </si>
  <si>
    <t xml:space="preserve">YOHALI ALTAGRACIA </t>
  </si>
  <si>
    <t>ESPINAL SUERO</t>
  </si>
  <si>
    <t>034-0022322-2</t>
  </si>
  <si>
    <t>CATALINA</t>
  </si>
  <si>
    <t>DUARTE PEÑA</t>
  </si>
  <si>
    <t>402-1048748-0</t>
  </si>
  <si>
    <t xml:space="preserve">ISI DARIBEL </t>
  </si>
  <si>
    <t>REYES LOPEZ</t>
  </si>
  <si>
    <t>092-0016844-2</t>
  </si>
  <si>
    <t>REYES</t>
  </si>
  <si>
    <t>NUÑEZ BAEZ</t>
  </si>
  <si>
    <t>092-0001250-9</t>
  </si>
  <si>
    <t>COLOMA MIGUELINA</t>
  </si>
  <si>
    <t>JACKSON REINOSO</t>
  </si>
  <si>
    <t>034-0039003-9</t>
  </si>
  <si>
    <t xml:space="preserve">VICTOR MARTIN </t>
  </si>
  <si>
    <t>RODRIGUEZ JAQUEZ</t>
  </si>
  <si>
    <t>034-0039944-4</t>
  </si>
  <si>
    <t xml:space="preserve">JUANA MARIA </t>
  </si>
  <si>
    <t>CUESTOS SANTOS</t>
  </si>
  <si>
    <t>LABORATORIO</t>
  </si>
  <si>
    <t>BIONALISTA</t>
  </si>
  <si>
    <t>IV</t>
  </si>
  <si>
    <t>033-0039926-2</t>
  </si>
  <si>
    <t xml:space="preserve">ZOILA </t>
  </si>
  <si>
    <t>TEJADA MATOS</t>
  </si>
  <si>
    <t>402-2605395-3</t>
  </si>
  <si>
    <t>ALEXANDRA</t>
  </si>
  <si>
    <t>042-0009382-3</t>
  </si>
  <si>
    <t xml:space="preserve">YAEL </t>
  </si>
  <si>
    <t>RIVERA CERDA</t>
  </si>
  <si>
    <t>046-0001163-1</t>
  </si>
  <si>
    <t>EUSEBIO MARIA</t>
  </si>
  <si>
    <t>ESTEVEZ</t>
  </si>
  <si>
    <t>ENFERMERIA</t>
  </si>
  <si>
    <t>402-2932121-7</t>
  </si>
  <si>
    <t xml:space="preserve">SAMUEL EDUARDO </t>
  </si>
  <si>
    <t>POLANCO BELLO</t>
  </si>
  <si>
    <t>044-0018471-1</t>
  </si>
  <si>
    <t xml:space="preserve">HINRY DE JESUS </t>
  </si>
  <si>
    <t>HELENA TAVERAS</t>
  </si>
  <si>
    <t>ELECTRICISTA</t>
  </si>
  <si>
    <t>073-0016699-3</t>
  </si>
  <si>
    <t>VICKIANA DEL CARMEN</t>
  </si>
  <si>
    <t>DISLA ESTEVEZ</t>
  </si>
  <si>
    <t>041-0019073-7</t>
  </si>
  <si>
    <t>MELISSA BERNARDITA</t>
  </si>
  <si>
    <t>MARICHAL</t>
  </si>
  <si>
    <t>Digitadora Zona VII</t>
  </si>
  <si>
    <t>402-2406480-4</t>
  </si>
  <si>
    <t>MELVA EDRISA</t>
  </si>
  <si>
    <t>MATO PULECIO</t>
  </si>
  <si>
    <t>Digitadora Zona VIII</t>
  </si>
  <si>
    <t>041-0006909-7</t>
  </si>
  <si>
    <t>FRANCIA ANA MERCEDES</t>
  </si>
  <si>
    <t>RODRIGUEZ GOMEZ</t>
  </si>
  <si>
    <t>AUXILIAR ENFERMERIA</t>
  </si>
  <si>
    <t>045-0018398-5</t>
  </si>
  <si>
    <t>LUIS MANUEL</t>
  </si>
  <si>
    <t>REYES TAPIA</t>
  </si>
  <si>
    <t xml:space="preserve">SERENO </t>
  </si>
  <si>
    <t>043-0000337-5</t>
  </si>
  <si>
    <t>DORIS MILAGROS</t>
  </si>
  <si>
    <t>BELLIARD CRUZ</t>
  </si>
  <si>
    <t>AUX. HISTOTECNOLOGIA</t>
  </si>
  <si>
    <t>101-0008360-8</t>
  </si>
  <si>
    <t>JULIA</t>
  </si>
  <si>
    <t>RIVAS DE LA CRUZ</t>
  </si>
  <si>
    <t>041-0002859-8</t>
  </si>
  <si>
    <t>JOSE ALTAGRACIA</t>
  </si>
  <si>
    <t>TAVAREZ MARCELINO</t>
  </si>
  <si>
    <t>101-0006551-4</t>
  </si>
  <si>
    <t xml:space="preserve">LUIS ANTONIO </t>
  </si>
  <si>
    <t>PAULINO RODRIGUEZ</t>
  </si>
  <si>
    <t>041-0006111-0</t>
  </si>
  <si>
    <t xml:space="preserve">AMANCIA </t>
  </si>
  <si>
    <t>MATOS MINAYA</t>
  </si>
  <si>
    <t>Digitador</t>
  </si>
  <si>
    <t>402-3582793-4</t>
  </si>
  <si>
    <t xml:space="preserve">PAMELA </t>
  </si>
  <si>
    <t>MARTINEZ MERCEDES</t>
  </si>
  <si>
    <t>086-0002427-0</t>
  </si>
  <si>
    <t xml:space="preserve">MARIA FRANCISCA </t>
  </si>
  <si>
    <t>ACOSTA</t>
  </si>
  <si>
    <t>046-0018747-2</t>
  </si>
  <si>
    <t>ROSA DE JESUS</t>
  </si>
  <si>
    <t>BAEZ MERCADO</t>
  </si>
  <si>
    <t>011-1233260-6</t>
  </si>
  <si>
    <t>ANTONIO DE JESUS</t>
  </si>
  <si>
    <t>UCETA MARTINEZ</t>
  </si>
  <si>
    <t>067-0012361-2</t>
  </si>
  <si>
    <t>JUANA FRANCISCA</t>
  </si>
  <si>
    <t>DIAZ GONZALEZ</t>
  </si>
  <si>
    <t>046-0000505-4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</si>
  <si>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</si>
  <si>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</si>
  <si>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</si>
  <si>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</si>
  <si>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</si>
  <si>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</si>
  <si>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</si>
  <si>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</si>
  <si>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DR. RAMON RODRIGUEZ </t>
  </si>
  <si>
    <t xml:space="preserve">LIC. EXPEDITO REYES </t>
  </si>
  <si>
    <t>LIC. MAVEL GUICHARDO</t>
  </si>
  <si>
    <t>DIRECTOR REGIONAL SERVICIO REGIONAL DE SALUD</t>
  </si>
  <si>
    <t>ENC. DIVISON ADMINISTRATIVA FINANCIERA</t>
  </si>
  <si>
    <t>ENC. RRHH  SERVICIO REGIONAL DE SALUD</t>
  </si>
  <si>
    <t>CIBAO OCCIDENTAL R-7</t>
  </si>
  <si>
    <t>CONTRATADO</t>
  </si>
  <si>
    <t>046-0017221-9</t>
  </si>
  <si>
    <t>PERCIDO</t>
  </si>
  <si>
    <t>BRITO GARCIA</t>
  </si>
  <si>
    <t>046-0017268-0</t>
  </si>
  <si>
    <t>PAULINA</t>
  </si>
  <si>
    <t>FERREIRA RODRIGUEZ</t>
  </si>
  <si>
    <t>FAUSTINO</t>
  </si>
  <si>
    <t>116-0002851-5</t>
  </si>
  <si>
    <t xml:space="preserve">JULIO </t>
  </si>
  <si>
    <t>JUAN FRANCISCO</t>
  </si>
  <si>
    <t>LIMA</t>
  </si>
  <si>
    <t>ELIZABETH</t>
  </si>
  <si>
    <t>DURAN RODRIGUEZ</t>
  </si>
  <si>
    <t>116-0001784-9</t>
  </si>
  <si>
    <t>116-0001209-7</t>
  </si>
  <si>
    <t>046-0021548-9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</si>
  <si>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</si>
  <si>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</si>
  <si>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</si>
  <si>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</si>
  <si>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</si>
  <si>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</si>
  <si>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</si>
  <si>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</si>
  <si>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</si>
  <si>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</si>
  <si>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</si>
  <si>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</si>
  <si>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</si>
  <si>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</si>
  <si>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</si>
  <si>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</si>
  <si>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</si>
  <si>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</si>
  <si>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</si>
  <si>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</si>
  <si>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</si>
  <si>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ZONA II SANTIAGO RGUEZ</t>
  </si>
  <si>
    <t>GERENCIA DE AREA II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</si>
  <si>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</si>
  <si>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</si>
  <si>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</si>
  <si>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</si>
  <si>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</si>
  <si>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</si>
  <si>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</si>
  <si>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</si>
  <si>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</si>
  <si>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</si>
  <si>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</si>
  <si>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</si>
  <si>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</si>
  <si>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</si>
  <si>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</si>
  <si>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</si>
  <si>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</si>
  <si>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</si>
  <si>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</si>
  <si>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</si>
  <si>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</si>
  <si>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</si>
  <si>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</si>
  <si>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</si>
  <si>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033-0036555-2</t>
  </si>
  <si>
    <t>ROBERTA ALTAGRACIA</t>
  </si>
  <si>
    <t>VALENTIN FRANCO</t>
  </si>
  <si>
    <t>CPN EL PARAISO</t>
  </si>
  <si>
    <t>1//1/2021</t>
  </si>
  <si>
    <t>REYES DELGADO</t>
  </si>
  <si>
    <t>012/11/2024</t>
  </si>
  <si>
    <t>046-0032435-6</t>
  </si>
  <si>
    <t>092-0010155-9</t>
  </si>
  <si>
    <t>116-0001576-9</t>
  </si>
  <si>
    <t>402-0908647-5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</si>
  <si>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</si>
  <si>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</si>
  <si>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</si>
  <si>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</si>
  <si>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</si>
  <si>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</si>
  <si>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</si>
  <si>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</si>
  <si>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</si>
  <si>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043-0004834-7</t>
  </si>
  <si>
    <t>GUILLERMINA</t>
  </si>
  <si>
    <t>CORNIEL ALMONTE</t>
  </si>
  <si>
    <t>092-0008805-3</t>
  </si>
  <si>
    <t>JUAN UBALDO</t>
  </si>
  <si>
    <t>CABRERA</t>
  </si>
  <si>
    <t>CPN GUAYACANES ADENTRO</t>
  </si>
  <si>
    <t>034-0049379-1</t>
  </si>
  <si>
    <t>RONNY MANUEL</t>
  </si>
  <si>
    <t>JIMENEZ MONCION</t>
  </si>
  <si>
    <t>012-0063406-9</t>
  </si>
  <si>
    <t>031-0104669-0</t>
  </si>
  <si>
    <t>046-0032917-3</t>
  </si>
  <si>
    <t>402-2603677-6</t>
  </si>
  <si>
    <t>402-3717795-7</t>
  </si>
  <si>
    <t>034-0032668-6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</si>
  <si>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</si>
  <si>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</si>
  <si>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</si>
  <si>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</si>
  <si>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</si>
  <si>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</si>
  <si>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</si>
  <si>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</si>
  <si>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</si>
  <si>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</si>
  <si>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</si>
  <si>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</si>
  <si>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</si>
  <si>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</si>
  <si>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046-0036858-5</t>
  </si>
  <si>
    <t>033-0018416-9</t>
  </si>
  <si>
    <t>LUISA MARIA</t>
  </si>
  <si>
    <t>TORRES RODRIGUEZ</t>
  </si>
  <si>
    <t>DOMINGO ANTONIO</t>
  </si>
  <si>
    <t>TEJADA</t>
  </si>
  <si>
    <t>DIGITADORA</t>
  </si>
  <si>
    <t>CPN EL JOBO</t>
  </si>
  <si>
    <t>CRUZMERI</t>
  </si>
  <si>
    <t>DURAN FERNANDEZ</t>
  </si>
  <si>
    <t>ZONA 2 SANTIAGO RODRIGUEZ</t>
  </si>
  <si>
    <t>402-1121656-5</t>
  </si>
  <si>
    <t>JHAFREISY JASMIL</t>
  </si>
  <si>
    <t>402-1551862-8</t>
  </si>
  <si>
    <t>033-0036262-5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</si>
  <si>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</si>
  <si>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</si>
  <si>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</si>
  <si>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</si>
  <si>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</si>
  <si>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</si>
  <si>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</si>
  <si>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</si>
  <si>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402-1052791-3</t>
  </si>
  <si>
    <t>ALBERT LUIS</t>
  </si>
  <si>
    <t>PIÑA</t>
  </si>
  <si>
    <t>CPN LA CAYA</t>
  </si>
  <si>
    <t>402-2258026-4</t>
  </si>
  <si>
    <t>CARLOS MANUEL</t>
  </si>
  <si>
    <t>ROSA CRUZ</t>
  </si>
  <si>
    <t>GERENCIA DE AREA VALVERDE</t>
  </si>
  <si>
    <t>046-0021268-4</t>
  </si>
  <si>
    <t>YNGRI ANTONIA</t>
  </si>
  <si>
    <t>PERALTA</t>
  </si>
  <si>
    <t>MIGUEL NICOLAS</t>
  </si>
  <si>
    <t>VERAS MONCION</t>
  </si>
  <si>
    <t>JOSEFINA ALTAGRACIA</t>
  </si>
  <si>
    <t>ZAPATA</t>
  </si>
  <si>
    <t>044-0015867-3</t>
  </si>
  <si>
    <t>044-0022801-3</t>
  </si>
  <si>
    <t>RAMON DIONICIO</t>
  </si>
  <si>
    <t>ALMONTE BELLIARD</t>
  </si>
  <si>
    <t>RADHAMES</t>
  </si>
  <si>
    <t>PEÑA</t>
  </si>
  <si>
    <t>CPN CAÑONGO</t>
  </si>
  <si>
    <t>CPN BARRIO SUR MONTECRISTI</t>
  </si>
  <si>
    <t>072-0012049-6</t>
  </si>
  <si>
    <t>CARMEN ILIANA</t>
  </si>
  <si>
    <t>PEÑA RIVAS</t>
  </si>
  <si>
    <t>402-2488274-2</t>
  </si>
  <si>
    <t>034-0023863-4</t>
  </si>
  <si>
    <t>043-0001568-4</t>
  </si>
  <si>
    <t>402-1198417-0</t>
  </si>
  <si>
    <t>402-3340302-7</t>
  </si>
  <si>
    <t>402-3360256-0</t>
  </si>
  <si>
    <t>ARISLEIDA MARIA</t>
  </si>
  <si>
    <t>TORRES FORTUNA</t>
  </si>
  <si>
    <t>SANTANA PAULINO</t>
  </si>
  <si>
    <t>ZINA IV DAJABON</t>
  </si>
  <si>
    <t>JOSE EDUARDO REYES</t>
  </si>
  <si>
    <t>SATURNINA DEL CARMEN NUNEZ</t>
  </si>
  <si>
    <t>AURA ALTAGRACIA MINAYA</t>
  </si>
  <si>
    <t>MARIA GUADALUPE JIMENEZ</t>
  </si>
  <si>
    <t>FULVIO LEONARDO ARIAS</t>
  </si>
  <si>
    <t>IVAN CRUZ</t>
  </si>
  <si>
    <t>JUANA  EVANGELISTA NUNEZ</t>
  </si>
  <si>
    <t>YOHALI ALTAGRACIA ESPINAL</t>
  </si>
  <si>
    <t>CATALINA DUARTE</t>
  </si>
  <si>
    <t>ISI DARIBEL REYES</t>
  </si>
  <si>
    <t>REYES NUNEZ</t>
  </si>
  <si>
    <t>COLOMA MIGUELINA JACKSON</t>
  </si>
  <si>
    <t>VICTOR MARTIN RODRIGUEZ</t>
  </si>
  <si>
    <t>JUANA MARIA CUESTOS</t>
  </si>
  <si>
    <t>ZOILA TEJADA</t>
  </si>
  <si>
    <t>ALEXANDRA REYES</t>
  </si>
  <si>
    <t>YAEL RIVERA</t>
  </si>
  <si>
    <t>EUSEBIO MARIA ESTEVEZ</t>
  </si>
  <si>
    <t>SAMUEL EDUARDO POLANCO</t>
  </si>
  <si>
    <t>HINRY DE JESUS HELENA</t>
  </si>
  <si>
    <t>VICKIANA DEL CARMEN DISLA</t>
  </si>
  <si>
    <t>MELISSA BERNARDITA MARICHAL</t>
  </si>
  <si>
    <t>MELVA EDRISA MATO</t>
  </si>
  <si>
    <t>FRANCIA ANA MERCEDES RODRIGUEZ</t>
  </si>
  <si>
    <t>LUIS MANUEL REYES</t>
  </si>
  <si>
    <t>DORIS MILAGROS BELLIARD</t>
  </si>
  <si>
    <t>JULIA RIVAS</t>
  </si>
  <si>
    <t>JOSE ALTAGRACIA TAVAREZ</t>
  </si>
  <si>
    <t>LUIS ANTONIO PAULINO</t>
  </si>
  <si>
    <t>AMANCIA MATOS</t>
  </si>
  <si>
    <t>PAMELA MARTINEZ</t>
  </si>
  <si>
    <t>MARIA FRANCISCA ACOSTA</t>
  </si>
  <si>
    <t>ROSA DE JESUS BAEZ</t>
  </si>
  <si>
    <t>ANTONIO DE JESUS UCETA</t>
  </si>
  <si>
    <t>JUANA FRANCISCA DIAZ</t>
  </si>
  <si>
    <t>MANUEL ALBERTO THEN</t>
  </si>
  <si>
    <t>OSCAR ANTONIO MALDONADO</t>
  </si>
  <si>
    <t>JULIO PEREZ</t>
  </si>
  <si>
    <t>CARLOS ARIDIS GUZMAN</t>
  </si>
  <si>
    <t>PERCIDO BRITO</t>
  </si>
  <si>
    <t>PAULINA FERREIRA</t>
  </si>
  <si>
    <t>FAUSTINO RODRIGUEZ</t>
  </si>
  <si>
    <t>JUAN FRANCISCO LIMA</t>
  </si>
  <si>
    <t>ELIZABETH DURAN</t>
  </si>
  <si>
    <t>JAVIER ANTONIO LORA</t>
  </si>
  <si>
    <t>ROBERTA ALTAGRACIA VALENTIN</t>
  </si>
  <si>
    <t>JOSEFINA ALTAGRACIA ZAPATA</t>
  </si>
  <si>
    <t>VICTOR ANTONIO MARTINEZ</t>
  </si>
  <si>
    <t>MARIA ALTAGRACIA TAVAREZ</t>
  </si>
  <si>
    <t>JHOSMEL ASAEL RODRIGUEZ</t>
  </si>
  <si>
    <t xml:space="preserve">GUILLERMINA CORNIEL </t>
  </si>
  <si>
    <t>JUAN UBALDO CABRERA</t>
  </si>
  <si>
    <t>RONNY MANUEL JIMENEZ</t>
  </si>
  <si>
    <t>BACILIA GARCIA</t>
  </si>
  <si>
    <t>FRANCISCO ANTONIO GARCIA</t>
  </si>
  <si>
    <t>APOLINAR GARCIA</t>
  </si>
  <si>
    <t>MARIA DE LOS ANGELES BATIISTA</t>
  </si>
  <si>
    <t>YULISSA ALTAGRACIA RODRIGUEZ</t>
  </si>
  <si>
    <t>JOSE ALEJANDRO COLON</t>
  </si>
  <si>
    <t>LUISA MARIA TORRES</t>
  </si>
  <si>
    <t>DOMINGO ANTONIO TEJADA</t>
  </si>
  <si>
    <t>CRUZMERI DURAN</t>
  </si>
  <si>
    <t>JHAFREISY JASMIL VILLANUEVA</t>
  </si>
  <si>
    <t>MARVIN NEL ESTEVEZ</t>
  </si>
  <si>
    <t>ROSAILYN ISRAELINA RODRIGUEZ</t>
  </si>
  <si>
    <t>ALBERT LUIS PINA</t>
  </si>
  <si>
    <t>CARLOS MANUEL ROSA</t>
  </si>
  <si>
    <t>YNGRI ANTONIA PERALTA</t>
  </si>
  <si>
    <t>RAMON DIONICIO ALMONTE</t>
  </si>
  <si>
    <t>RADHAMES PENA</t>
  </si>
  <si>
    <t>CARMEN ILIANA PENA</t>
  </si>
  <si>
    <t>ARISLEIDA MARIA TORRES</t>
  </si>
  <si>
    <t>JOSE EDUARDO  SANTANA</t>
  </si>
  <si>
    <t>033-0039328-1</t>
  </si>
  <si>
    <t>ROSANNA</t>
  </si>
  <si>
    <t>VARGAS HERRERA</t>
  </si>
  <si>
    <t>CPN BEJUCAL</t>
  </si>
  <si>
    <t>402-0321599-7</t>
  </si>
  <si>
    <t>MARIA LAYNIS</t>
  </si>
  <si>
    <t>VEGA CASTRO</t>
  </si>
  <si>
    <t>CPN PARADERO</t>
  </si>
  <si>
    <t>033-0029728-4</t>
  </si>
  <si>
    <t>ISABEL</t>
  </si>
  <si>
    <t>RODRIGUEZ DE ULLOA</t>
  </si>
  <si>
    <t>CPN DAMAJAGUA</t>
  </si>
  <si>
    <t>Nombre del Establecimiento: SERVICIO REGIONAL DE SALUD CIBAO NOROESTE R-4.</t>
  </si>
  <si>
    <t xml:space="preserve">MIGUEL NICOLAS VERAS </t>
  </si>
  <si>
    <t>ROSANNA VARGAS HERRERA</t>
  </si>
  <si>
    <t>MARIA LAYNIS VEGA CASTRO</t>
  </si>
  <si>
    <t>ISABEL RODRIGUEZ</t>
  </si>
  <si>
    <t>LORENNY</t>
  </si>
  <si>
    <t>TAVERAS  ESPINAL</t>
  </si>
  <si>
    <t>LORENNY TAVERAS ESPINAL</t>
  </si>
  <si>
    <t>402-2848853-8</t>
  </si>
  <si>
    <t>402-3376181-2</t>
  </si>
  <si>
    <t>ADAN ALQUIMEDES</t>
  </si>
  <si>
    <t>JUMELLES TORRES</t>
  </si>
  <si>
    <t>CHOFER</t>
  </si>
  <si>
    <t>ADAN ALQUIMEDES JUMELLES TORRES</t>
  </si>
  <si>
    <t>Correspondiente al mes de : JUNIO 2025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</si>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</sst>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* #,##0.00_);_([$€-2]* \(#,##0.00\);_([$€-2]* &quot;-&quot;??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9" fillId="0" borderId="0"/>
  </cellStyleXfs>
  <cellXfs count="179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/>
    <xf numFmtId="0" fontId="6" fillId="0" borderId="0" xfId="2" applyFont="1" applyAlignment="1">
      <alignment horizontal="center" vertical="center"/>
    </xf>
    <xf numFmtId="0" fontId="7" fillId="0" borderId="0" xfId="2" applyFont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2" fillId="0" borderId="0" xfId="2" applyFont="1" applyBorder="1"/>
    <xf numFmtId="0" fontId="6" fillId="2" borderId="1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7" fillId="5" borderId="5" xfId="0" applyFont="1" applyFill="1" applyBorder="1" applyAlignment="1">
      <alignment horizontal="left" wrapText="1"/>
    </xf>
    <xf numFmtId="1" fontId="7" fillId="5" borderId="2" xfId="1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right" wrapText="1"/>
    </xf>
    <xf numFmtId="0" fontId="7" fillId="5" borderId="2" xfId="2" applyFont="1" applyFill="1" applyBorder="1" applyAlignment="1">
      <alignment horizontal="right" vertical="center" wrapText="1"/>
    </xf>
    <xf numFmtId="4" fontId="7" fillId="5" borderId="2" xfId="2" applyNumberFormat="1" applyFont="1" applyFill="1" applyBorder="1" applyAlignment="1">
      <alignment horizontal="right" vertical="center" wrapText="1"/>
    </xf>
    <xf numFmtId="0" fontId="7" fillId="5" borderId="2" xfId="2" applyFont="1" applyFill="1" applyBorder="1" applyAlignment="1">
      <alignment horizontal="right" vertical="center"/>
    </xf>
    <xf numFmtId="0" fontId="6" fillId="5" borderId="2" xfId="2" applyFont="1" applyFill="1" applyBorder="1" applyAlignment="1">
      <alignment horizontal="center" vertical="center"/>
    </xf>
    <xf numFmtId="4" fontId="7" fillId="5" borderId="2" xfId="2" applyNumberFormat="1" applyFont="1" applyFill="1" applyBorder="1" applyAlignment="1">
      <alignment horizontal="right" vertical="center"/>
    </xf>
    <xf numFmtId="1" fontId="10" fillId="5" borderId="2" xfId="0" applyNumberFormat="1" applyFont="1" applyFill="1" applyBorder="1" applyAlignment="1">
      <alignment horizontal="right" wrapText="1"/>
    </xf>
    <xf numFmtId="0" fontId="7" fillId="5" borderId="5" xfId="2" applyFont="1" applyFill="1" applyBorder="1" applyAlignment="1">
      <alignment horizontal="right" vertical="center" wrapText="1"/>
    </xf>
    <xf numFmtId="4" fontId="7" fillId="5" borderId="5" xfId="2" applyNumberFormat="1" applyFont="1" applyFill="1" applyBorder="1" applyAlignment="1">
      <alignment horizontal="right" vertical="center" wrapText="1"/>
    </xf>
    <xf numFmtId="0" fontId="7" fillId="5" borderId="9" xfId="2" applyFont="1" applyFill="1" applyBorder="1" applyAlignment="1">
      <alignment horizontal="right" vertical="center" wrapText="1"/>
    </xf>
    <xf numFmtId="0" fontId="6" fillId="5" borderId="9" xfId="2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right" wrapText="1"/>
    </xf>
    <xf numFmtId="0" fontId="7" fillId="5" borderId="2" xfId="0" applyFont="1" applyFill="1" applyBorder="1" applyAlignment="1">
      <alignment horizontal="right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right" wrapText="1"/>
    </xf>
    <xf numFmtId="0" fontId="7" fillId="5" borderId="2" xfId="0" applyFont="1" applyFill="1" applyBorder="1" applyAlignment="1">
      <alignment horizontal="left"/>
    </xf>
    <xf numFmtId="1" fontId="7" fillId="5" borderId="9" xfId="0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center" wrapText="1"/>
    </xf>
    <xf numFmtId="0" fontId="2" fillId="5" borderId="0" xfId="2" applyFont="1" applyFill="1" applyAlignment="1">
      <alignment wrapText="1"/>
    </xf>
    <xf numFmtId="1" fontId="7" fillId="5" borderId="2" xfId="0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center"/>
    </xf>
    <xf numFmtId="0" fontId="2" fillId="5" borderId="0" xfId="2" applyFont="1" applyFill="1" applyAlignment="1"/>
    <xf numFmtId="0" fontId="10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right" wrapText="1"/>
    </xf>
    <xf numFmtId="0" fontId="7" fillId="5" borderId="2" xfId="0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164" fontId="7" fillId="5" borderId="2" xfId="3" applyFont="1" applyFill="1" applyBorder="1" applyAlignment="1">
      <alignment horizontal="right"/>
    </xf>
    <xf numFmtId="4" fontId="7" fillId="5" borderId="2" xfId="0" applyNumberFormat="1" applyFont="1" applyFill="1" applyBorder="1" applyAlignment="1">
      <alignment horizontal="center" wrapText="1"/>
    </xf>
    <xf numFmtId="1" fontId="7" fillId="5" borderId="5" xfId="1" applyNumberFormat="1" applyFont="1" applyFill="1" applyBorder="1" applyAlignment="1">
      <alignment horizontal="right"/>
    </xf>
    <xf numFmtId="1" fontId="7" fillId="5" borderId="5" xfId="0" applyNumberFormat="1" applyFont="1" applyFill="1" applyBorder="1" applyAlignment="1">
      <alignment horizontal="right" wrapText="1"/>
    </xf>
    <xf numFmtId="0" fontId="7" fillId="5" borderId="5" xfId="0" applyFont="1" applyFill="1" applyBorder="1" applyAlignment="1">
      <alignment horizontal="center" wrapText="1"/>
    </xf>
    <xf numFmtId="0" fontId="6" fillId="5" borderId="5" xfId="2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wrapText="1"/>
    </xf>
    <xf numFmtId="0" fontId="2" fillId="5" borderId="2" xfId="2" applyFont="1" applyFill="1" applyBorder="1" applyAlignment="1">
      <alignment wrapText="1"/>
    </xf>
    <xf numFmtId="4" fontId="7" fillId="5" borderId="9" xfId="2" applyNumberFormat="1" applyFont="1" applyFill="1" applyBorder="1" applyAlignment="1">
      <alignment horizontal="right" vertical="center"/>
    </xf>
    <xf numFmtId="0" fontId="2" fillId="5" borderId="0" xfId="2" applyFont="1" applyFill="1"/>
    <xf numFmtId="49" fontId="7" fillId="5" borderId="2" xfId="0" applyNumberFormat="1" applyFont="1" applyFill="1" applyBorder="1" applyAlignment="1">
      <alignment horizontal="left" wrapText="1"/>
    </xf>
    <xf numFmtId="164" fontId="7" fillId="5" borderId="2" xfId="3" applyFont="1" applyFill="1" applyBorder="1" applyAlignment="1">
      <alignment horizontal="right" wrapText="1"/>
    </xf>
    <xf numFmtId="49" fontId="7" fillId="5" borderId="5" xfId="0" applyNumberFormat="1" applyFont="1" applyFill="1" applyBorder="1" applyAlignment="1">
      <alignment horizontal="left" wrapText="1"/>
    </xf>
    <xf numFmtId="1" fontId="7" fillId="5" borderId="5" xfId="0" applyNumberFormat="1" applyFont="1" applyFill="1" applyBorder="1" applyAlignment="1">
      <alignment horizontal="right"/>
    </xf>
    <xf numFmtId="164" fontId="7" fillId="5" borderId="5" xfId="3" applyFont="1" applyFill="1" applyBorder="1" applyAlignment="1">
      <alignment horizontal="right" wrapText="1"/>
    </xf>
    <xf numFmtId="4" fontId="7" fillId="5" borderId="2" xfId="2" applyNumberFormat="1" applyFont="1" applyFill="1" applyBorder="1" applyAlignment="1">
      <alignment horizontal="right" wrapText="1"/>
    </xf>
    <xf numFmtId="4" fontId="2" fillId="0" borderId="0" xfId="2" applyNumberFormat="1" applyFont="1"/>
    <xf numFmtId="4" fontId="2" fillId="0" borderId="0" xfId="2" applyNumberFormat="1" applyFont="1" applyBorder="1"/>
    <xf numFmtId="0" fontId="2" fillId="0" borderId="10" xfId="2" applyFont="1" applyBorder="1"/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/>
    <xf numFmtId="0" fontId="2" fillId="0" borderId="0" xfId="2" applyFont="1" applyAlignment="1">
      <alignment horizontal="center"/>
    </xf>
    <xf numFmtId="0" fontId="8" fillId="0" borderId="0" xfId="2" applyFont="1" applyBorder="1"/>
    <xf numFmtId="0" fontId="7" fillId="5" borderId="2" xfId="2" applyFont="1" applyFill="1" applyBorder="1" applyAlignment="1">
      <alignment horizontal="right" wrapText="1"/>
    </xf>
    <xf numFmtId="0" fontId="6" fillId="5" borderId="2" xfId="2" applyFont="1" applyFill="1" applyBorder="1" applyAlignment="1">
      <alignment horizontal="center" wrapText="1"/>
    </xf>
    <xf numFmtId="0" fontId="2" fillId="5" borderId="0" xfId="2" applyFont="1" applyFill="1" applyBorder="1" applyAlignment="1">
      <alignment wrapText="1"/>
    </xf>
    <xf numFmtId="0" fontId="8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8" fillId="0" borderId="0" xfId="2" applyFont="1" applyAlignment="1"/>
    <xf numFmtId="0" fontId="8" fillId="0" borderId="0" xfId="2" applyFont="1" applyBorder="1" applyAlignment="1"/>
    <xf numFmtId="1" fontId="7" fillId="5" borderId="7" xfId="0" applyNumberFormat="1" applyFont="1" applyFill="1" applyBorder="1" applyAlignment="1">
      <alignment horizontal="right"/>
    </xf>
    <xf numFmtId="0" fontId="7" fillId="5" borderId="2" xfId="2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left" vertical="center" wrapText="1"/>
    </xf>
    <xf numFmtId="1" fontId="10" fillId="5" borderId="2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left" vertical="center" wrapText="1"/>
    </xf>
    <xf numFmtId="1" fontId="10" fillId="5" borderId="5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right" vertical="center" wrapText="1"/>
    </xf>
    <xf numFmtId="4" fontId="10" fillId="5" borderId="2" xfId="2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right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/>
    </xf>
    <xf numFmtId="1" fontId="10" fillId="5" borderId="2" xfId="0" applyNumberFormat="1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1" fillId="5" borderId="2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left" wrapText="1"/>
    </xf>
    <xf numFmtId="1" fontId="10" fillId="5" borderId="6" xfId="0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right" wrapText="1"/>
    </xf>
    <xf numFmtId="0" fontId="2" fillId="7" borderId="2" xfId="2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1" fontId="7" fillId="5" borderId="5" xfId="1" applyNumberFormat="1" applyFont="1" applyFill="1" applyBorder="1" applyAlignment="1">
      <alignment horizontal="right" vertical="center"/>
    </xf>
    <xf numFmtId="1" fontId="7" fillId="5" borderId="5" xfId="0" applyNumberFormat="1" applyFont="1" applyFill="1" applyBorder="1" applyAlignment="1">
      <alignment horizontal="right" vertical="center"/>
    </xf>
    <xf numFmtId="164" fontId="7" fillId="5" borderId="5" xfId="3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5" borderId="0" xfId="2" applyFont="1" applyFill="1" applyAlignment="1">
      <alignment vertical="center" wrapText="1"/>
    </xf>
    <xf numFmtId="4" fontId="7" fillId="7" borderId="2" xfId="2" applyNumberFormat="1" applyFont="1" applyFill="1" applyBorder="1" applyAlignment="1">
      <alignment horizontal="right" wrapText="1"/>
    </xf>
    <xf numFmtId="4" fontId="7" fillId="7" borderId="2" xfId="2" applyNumberFormat="1" applyFont="1" applyFill="1" applyBorder="1" applyAlignment="1">
      <alignment horizontal="right" vertical="center" wrapText="1"/>
    </xf>
    <xf numFmtId="4" fontId="7" fillId="7" borderId="2" xfId="2" applyNumberFormat="1" applyFont="1" applyFill="1" applyBorder="1" applyAlignment="1">
      <alignment horizontal="right" vertical="center"/>
    </xf>
    <xf numFmtId="4" fontId="6" fillId="7" borderId="2" xfId="2" applyNumberFormat="1" applyFont="1" applyFill="1" applyBorder="1" applyAlignment="1">
      <alignment horizontal="right" vertical="center" wrapText="1"/>
    </xf>
    <xf numFmtId="4" fontId="6" fillId="7" borderId="2" xfId="2" applyNumberFormat="1" applyFont="1" applyFill="1" applyBorder="1" applyAlignment="1">
      <alignment horizontal="right" vertical="center"/>
    </xf>
    <xf numFmtId="4" fontId="7" fillId="7" borderId="5" xfId="2" applyNumberFormat="1" applyFont="1" applyFill="1" applyBorder="1" applyAlignment="1">
      <alignment horizontal="right" vertical="center" wrapText="1"/>
    </xf>
    <xf numFmtId="4" fontId="6" fillId="7" borderId="5" xfId="2" applyNumberFormat="1" applyFont="1" applyFill="1" applyBorder="1" applyAlignment="1">
      <alignment horizontal="right" vertical="center" wrapText="1"/>
    </xf>
    <xf numFmtId="4" fontId="7" fillId="7" borderId="9" xfId="2" applyNumberFormat="1" applyFont="1" applyFill="1" applyBorder="1" applyAlignment="1">
      <alignment horizontal="right" vertical="center"/>
    </xf>
    <xf numFmtId="4" fontId="6" fillId="7" borderId="9" xfId="2" applyNumberFormat="1" applyFont="1" applyFill="1" applyBorder="1" applyAlignment="1">
      <alignment horizontal="right" vertical="center"/>
    </xf>
    <xf numFmtId="4" fontId="6" fillId="7" borderId="2" xfId="2" applyNumberFormat="1" applyFont="1" applyFill="1" applyBorder="1" applyAlignment="1">
      <alignment horizontal="right" wrapText="1"/>
    </xf>
    <xf numFmtId="4" fontId="7" fillId="7" borderId="9" xfId="2" applyNumberFormat="1" applyFont="1" applyFill="1" applyBorder="1" applyAlignment="1">
      <alignment horizontal="right" wrapText="1"/>
    </xf>
    <xf numFmtId="4" fontId="7" fillId="7" borderId="9" xfId="2" applyNumberFormat="1" applyFont="1" applyFill="1" applyBorder="1" applyAlignment="1">
      <alignment horizontal="right" vertical="center" wrapText="1"/>
    </xf>
    <xf numFmtId="0" fontId="8" fillId="7" borderId="2" xfId="2" applyFont="1" applyFill="1" applyBorder="1" applyAlignment="1">
      <alignment horizontal="center" wrapText="1"/>
    </xf>
    <xf numFmtId="0" fontId="17" fillId="7" borderId="2" xfId="2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right" vertical="center"/>
    </xf>
    <xf numFmtId="1" fontId="7" fillId="5" borderId="2" xfId="1" applyNumberFormat="1" applyFont="1" applyFill="1" applyBorder="1" applyAlignment="1">
      <alignment horizontal="right" vertical="center"/>
    </xf>
    <xf numFmtId="49" fontId="7" fillId="5" borderId="2" xfId="0" applyNumberFormat="1" applyFont="1" applyFill="1" applyBorder="1" applyAlignment="1">
      <alignment horizontal="left" vertical="center"/>
    </xf>
    <xf numFmtId="164" fontId="7" fillId="5" borderId="2" xfId="3" applyFont="1" applyFill="1" applyBorder="1" applyAlignment="1">
      <alignment horizontal="right" vertical="center"/>
    </xf>
    <xf numFmtId="0" fontId="18" fillId="5" borderId="2" xfId="2" applyFont="1" applyFill="1" applyBorder="1" applyAlignment="1">
      <alignment horizontal="center" vertical="center"/>
    </xf>
    <xf numFmtId="0" fontId="2" fillId="5" borderId="0" xfId="2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/>
    </xf>
    <xf numFmtId="14" fontId="7" fillId="5" borderId="2" xfId="2" applyNumberFormat="1" applyFont="1" applyFill="1" applyBorder="1" applyAlignment="1">
      <alignment horizontal="center" wrapText="1"/>
    </xf>
    <xf numFmtId="14" fontId="7" fillId="0" borderId="2" xfId="2" applyNumberFormat="1" applyFont="1" applyBorder="1" applyAlignment="1">
      <alignment horizontal="center"/>
    </xf>
    <xf numFmtId="14" fontId="7" fillId="5" borderId="2" xfId="2" applyNumberFormat="1" applyFont="1" applyFill="1" applyBorder="1" applyAlignment="1">
      <alignment horizontal="center"/>
    </xf>
    <xf numFmtId="14" fontId="7" fillId="5" borderId="2" xfId="2" applyNumberFormat="1" applyFont="1" applyFill="1" applyBorder="1" applyAlignment="1">
      <alignment horizontal="right" wrapText="1"/>
    </xf>
    <xf numFmtId="14" fontId="7" fillId="5" borderId="9" xfId="2" applyNumberFormat="1" applyFont="1" applyFill="1" applyBorder="1" applyAlignment="1">
      <alignment horizontal="right" wrapText="1"/>
    </xf>
    <xf numFmtId="14" fontId="7" fillId="0" borderId="9" xfId="2" applyNumberFormat="1" applyFont="1" applyBorder="1" applyAlignment="1">
      <alignment horizontal="center"/>
    </xf>
    <xf numFmtId="14" fontId="7" fillId="5" borderId="9" xfId="2" applyNumberFormat="1" applyFont="1" applyFill="1" applyBorder="1" applyAlignment="1">
      <alignment horizontal="center"/>
    </xf>
    <xf numFmtId="14" fontId="7" fillId="5" borderId="2" xfId="2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1" fontId="7" fillId="5" borderId="9" xfId="1" applyNumberFormat="1" applyFont="1" applyFill="1" applyBorder="1" applyAlignment="1">
      <alignment horizontal="right" vertical="center"/>
    </xf>
    <xf numFmtId="1" fontId="7" fillId="5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 vertical="center"/>
    </xf>
    <xf numFmtId="1" fontId="20" fillId="0" borderId="2" xfId="4" applyNumberFormat="1" applyFont="1" applyBorder="1" applyAlignment="1" applyProtection="1">
      <alignment vertical="top" wrapText="1" readingOrder="1"/>
      <protection locked="0"/>
    </xf>
    <xf numFmtId="0" fontId="8" fillId="0" borderId="2" xfId="2" applyNumberFormat="1" applyFont="1" applyBorder="1"/>
    <xf numFmtId="0" fontId="12" fillId="6" borderId="2" xfId="2" applyFont="1" applyFill="1" applyBorder="1" applyAlignment="1">
      <alignment vertical="center" wrapText="1"/>
    </xf>
    <xf numFmtId="14" fontId="7" fillId="6" borderId="2" xfId="2" applyNumberFormat="1" applyFont="1" applyFill="1" applyBorder="1" applyAlignment="1">
      <alignment horizontal="center"/>
    </xf>
    <xf numFmtId="4" fontId="13" fillId="6" borderId="2" xfId="2" applyNumberFormat="1" applyFont="1" applyFill="1" applyBorder="1" applyAlignment="1">
      <alignment horizontal="right" vertical="center"/>
    </xf>
    <xf numFmtId="164" fontId="21" fillId="5" borderId="0" xfId="3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5" fillId="2" borderId="5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12" fillId="6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wrapText="1"/>
    </xf>
    <xf numFmtId="0" fontId="8" fillId="3" borderId="7" xfId="2" applyFont="1" applyFill="1" applyBorder="1" applyAlignment="1">
      <alignment horizontal="center" wrapText="1"/>
    </xf>
    <xf numFmtId="0" fontId="8" fillId="3" borderId="9" xfId="2" applyFont="1" applyFill="1" applyBorder="1" applyAlignment="1">
      <alignment horizontal="center" wrapText="1"/>
    </xf>
    <xf numFmtId="0" fontId="6" fillId="2" borderId="2" xfId="2" applyFont="1" applyFill="1" applyBorder="1" applyAlignment="1">
      <alignment horizontal="center" wrapText="1"/>
    </xf>
    <xf numFmtId="0" fontId="8" fillId="7" borderId="2" xfId="2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 wrapText="1"/>
    </xf>
    <xf numFmtId="0" fontId="14" fillId="7" borderId="2" xfId="2" applyFont="1" applyFill="1" applyBorder="1" applyAlignment="1">
      <alignment horizontal="center" vertical="center" wrapText="1"/>
    </xf>
    <xf numFmtId="0" fontId="6" fillId="7" borderId="2" xfId="2" applyFont="1" applyFill="1" applyBorder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2" borderId="3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oneda" xfId="1" builtinId="4"/>
    <cellStyle name="Normal" xfId="0" builtinId="0"/>
    <cellStyle name="Normal 2" xfId="4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2</xdr:rowOff>
    </xdr:from>
    <xdr:to>
      <xdr:col>4</xdr:col>
      <xdr:colOff>1463581</xdr:colOff>
      <xdr:row>5</xdr:row>
      <xdr:rowOff>19439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752" y="2"/>
          <a:ext cx="1464258" cy="145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554005</xdr:colOff>
      <xdr:row>0</xdr:row>
      <xdr:rowOff>155510</xdr:rowOff>
    </xdr:from>
    <xdr:to>
      <xdr:col>18</xdr:col>
      <xdr:colOff>1307840</xdr:colOff>
      <xdr:row>4</xdr:row>
      <xdr:rowOff>174949</xdr:rowOff>
    </xdr:to>
    <xdr:pic>
      <xdr:nvPicPr>
        <xdr:cNvPr id="5" name="Imagen 4" descr="WhatsApp Image 2025-04-06 a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28" y="155510"/>
          <a:ext cx="1463351" cy="122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7"/>
  <sheetViews>
    <sheetView tabSelected="1" topLeftCell="E65" zoomScale="86" zoomScaleNormal="86" workbookViewId="0">
      <selection activeCell="G85" sqref="G85"/>
    </sheetView>
  </sheetViews>
  <sheetFormatPr baseColWidth="10" defaultRowHeight="12.75" x14ac:dyDescent="0.2"/>
  <cols>
    <col min="1" max="1" width="9" style="3" hidden="1" customWidth="1"/>
    <col min="2" max="2" width="17.7109375" style="3" hidden="1" customWidth="1"/>
    <col min="3" max="3" width="22.7109375" style="3" hidden="1" customWidth="1"/>
    <col min="4" max="4" width="21" style="3" hidden="1" customWidth="1"/>
    <col min="5" max="5" width="33.85546875" style="3" customWidth="1"/>
    <col min="6" max="7" width="33.28515625" style="3" customWidth="1"/>
    <col min="8" max="8" width="35.42578125" style="3" customWidth="1"/>
    <col min="9" max="9" width="36.28515625" style="3" customWidth="1"/>
    <col min="10" max="10" width="40" style="3" customWidth="1"/>
    <col min="11" max="11" width="17.5703125" style="3" customWidth="1"/>
    <col min="12" max="12" width="13.42578125" style="3" customWidth="1"/>
    <col min="13" max="13" width="15.42578125" style="3" customWidth="1"/>
    <col min="14" max="14" width="14.140625" style="3" customWidth="1"/>
    <col min="15" max="15" width="15" style="3" customWidth="1"/>
    <col min="16" max="16" width="17.140625" style="3" customWidth="1"/>
    <col min="17" max="17" width="19" style="3" customWidth="1"/>
    <col min="18" max="18" width="10.5703125" style="3" customWidth="1"/>
    <col min="19" max="19" width="20.28515625" style="3" customWidth="1"/>
    <col min="20" max="20" width="15.85546875" style="3" customWidth="1"/>
    <col min="21" max="21" width="16.140625" style="3" customWidth="1"/>
    <col min="22" max="252" width="11.42578125" style="3"/>
    <col min="253" max="253" width="7.28515625" style="3" customWidth="1"/>
    <col min="254" max="255" width="11.28515625" style="3" bestFit="1" customWidth="1"/>
    <col min="256" max="256" width="9.7109375" style="3" customWidth="1"/>
    <col min="257" max="257" width="17.28515625" style="3" bestFit="1" customWidth="1"/>
    <col min="258" max="258" width="11" style="3" bestFit="1" customWidth="1"/>
    <col min="259" max="259" width="11.42578125" style="3"/>
    <col min="260" max="260" width="13.42578125" style="3" customWidth="1"/>
    <col min="261" max="261" width="15.28515625" style="3" customWidth="1"/>
    <col min="262" max="262" width="19.5703125" style="3" customWidth="1"/>
    <col min="263" max="263" width="18.28515625" style="3" bestFit="1" customWidth="1"/>
    <col min="264" max="264" width="10.85546875" style="3" bestFit="1" customWidth="1"/>
    <col min="265" max="265" width="10.7109375" style="3" bestFit="1" customWidth="1"/>
    <col min="266" max="266" width="13.85546875" style="3" customWidth="1"/>
    <col min="267" max="267" width="10.85546875" style="3" bestFit="1" customWidth="1"/>
    <col min="268" max="268" width="10.7109375" style="3" bestFit="1" customWidth="1"/>
    <col min="269" max="269" width="18" style="3" customWidth="1"/>
    <col min="270" max="270" width="13.140625" style="3" customWidth="1"/>
    <col min="271" max="271" width="16" style="3" customWidth="1"/>
    <col min="272" max="272" width="14.85546875" style="3" customWidth="1"/>
    <col min="273" max="273" width="15.28515625" style="3" customWidth="1"/>
    <col min="274" max="274" width="19.28515625" style="3" bestFit="1" customWidth="1"/>
    <col min="275" max="508" width="11.42578125" style="3"/>
    <col min="509" max="509" width="7.28515625" style="3" customWidth="1"/>
    <col min="510" max="511" width="11.28515625" style="3" bestFit="1" customWidth="1"/>
    <col min="512" max="512" width="9.7109375" style="3" customWidth="1"/>
    <col min="513" max="513" width="17.28515625" style="3" bestFit="1" customWidth="1"/>
    <col min="514" max="514" width="11" style="3" bestFit="1" customWidth="1"/>
    <col min="515" max="515" width="11.42578125" style="3"/>
    <col min="516" max="516" width="13.42578125" style="3" customWidth="1"/>
    <col min="517" max="517" width="15.28515625" style="3" customWidth="1"/>
    <col min="518" max="518" width="19.5703125" style="3" customWidth="1"/>
    <col min="519" max="519" width="18.28515625" style="3" bestFit="1" customWidth="1"/>
    <col min="520" max="520" width="10.85546875" style="3" bestFit="1" customWidth="1"/>
    <col min="521" max="521" width="10.7109375" style="3" bestFit="1" customWidth="1"/>
    <col min="522" max="522" width="13.85546875" style="3" customWidth="1"/>
    <col min="523" max="523" width="10.85546875" style="3" bestFit="1" customWidth="1"/>
    <col min="524" max="524" width="10.7109375" style="3" bestFit="1" customWidth="1"/>
    <col min="525" max="525" width="18" style="3" customWidth="1"/>
    <col min="526" max="526" width="13.140625" style="3" customWidth="1"/>
    <col min="527" max="527" width="16" style="3" customWidth="1"/>
    <col min="528" max="528" width="14.85546875" style="3" customWidth="1"/>
    <col min="529" max="529" width="15.28515625" style="3" customWidth="1"/>
    <col min="530" max="530" width="19.28515625" style="3" bestFit="1" customWidth="1"/>
    <col min="531" max="764" width="11.42578125" style="3"/>
    <col min="765" max="765" width="7.28515625" style="3" customWidth="1"/>
    <col min="766" max="767" width="11.28515625" style="3" bestFit="1" customWidth="1"/>
    <col min="768" max="768" width="9.7109375" style="3" customWidth="1"/>
    <col min="769" max="769" width="17.28515625" style="3" bestFit="1" customWidth="1"/>
    <col min="770" max="770" width="11" style="3" bestFit="1" customWidth="1"/>
    <col min="771" max="771" width="11.42578125" style="3"/>
    <col min="772" max="772" width="13.42578125" style="3" customWidth="1"/>
    <col min="773" max="773" width="15.28515625" style="3" customWidth="1"/>
    <col min="774" max="774" width="19.5703125" style="3" customWidth="1"/>
    <col min="775" max="775" width="18.28515625" style="3" bestFit="1" customWidth="1"/>
    <col min="776" max="776" width="10.85546875" style="3" bestFit="1" customWidth="1"/>
    <col min="777" max="777" width="10.7109375" style="3" bestFit="1" customWidth="1"/>
    <col min="778" max="778" width="13.85546875" style="3" customWidth="1"/>
    <col min="779" max="779" width="10.85546875" style="3" bestFit="1" customWidth="1"/>
    <col min="780" max="780" width="10.7109375" style="3" bestFit="1" customWidth="1"/>
    <col min="781" max="781" width="18" style="3" customWidth="1"/>
    <col min="782" max="782" width="13.140625" style="3" customWidth="1"/>
    <col min="783" max="783" width="16" style="3" customWidth="1"/>
    <col min="784" max="784" width="14.85546875" style="3" customWidth="1"/>
    <col min="785" max="785" width="15.28515625" style="3" customWidth="1"/>
    <col min="786" max="786" width="19.28515625" style="3" bestFit="1" customWidth="1"/>
    <col min="787" max="1020" width="11.42578125" style="3"/>
    <col min="1021" max="1021" width="7.28515625" style="3" customWidth="1"/>
    <col min="1022" max="1023" width="11.28515625" style="3" bestFit="1" customWidth="1"/>
    <col min="1024" max="1024" width="9.7109375" style="3" customWidth="1"/>
    <col min="1025" max="1025" width="17.28515625" style="3" bestFit="1" customWidth="1"/>
    <col min="1026" max="1026" width="11" style="3" bestFit="1" customWidth="1"/>
    <col min="1027" max="1027" width="11.42578125" style="3"/>
    <col min="1028" max="1028" width="13.42578125" style="3" customWidth="1"/>
    <col min="1029" max="1029" width="15.28515625" style="3" customWidth="1"/>
    <col min="1030" max="1030" width="19.5703125" style="3" customWidth="1"/>
    <col min="1031" max="1031" width="18.28515625" style="3" bestFit="1" customWidth="1"/>
    <col min="1032" max="1032" width="10.85546875" style="3" bestFit="1" customWidth="1"/>
    <col min="1033" max="1033" width="10.7109375" style="3" bestFit="1" customWidth="1"/>
    <col min="1034" max="1034" width="13.85546875" style="3" customWidth="1"/>
    <col min="1035" max="1035" width="10.85546875" style="3" bestFit="1" customWidth="1"/>
    <col min="1036" max="1036" width="10.7109375" style="3" bestFit="1" customWidth="1"/>
    <col min="1037" max="1037" width="18" style="3" customWidth="1"/>
    <col min="1038" max="1038" width="13.140625" style="3" customWidth="1"/>
    <col min="1039" max="1039" width="16" style="3" customWidth="1"/>
    <col min="1040" max="1040" width="14.85546875" style="3" customWidth="1"/>
    <col min="1041" max="1041" width="15.28515625" style="3" customWidth="1"/>
    <col min="1042" max="1042" width="19.28515625" style="3" bestFit="1" customWidth="1"/>
    <col min="1043" max="1276" width="11.42578125" style="3"/>
    <col min="1277" max="1277" width="7.28515625" style="3" customWidth="1"/>
    <col min="1278" max="1279" width="11.28515625" style="3" bestFit="1" customWidth="1"/>
    <col min="1280" max="1280" width="9.7109375" style="3" customWidth="1"/>
    <col min="1281" max="1281" width="17.28515625" style="3" bestFit="1" customWidth="1"/>
    <col min="1282" max="1282" width="11" style="3" bestFit="1" customWidth="1"/>
    <col min="1283" max="1283" width="11.42578125" style="3"/>
    <col min="1284" max="1284" width="13.42578125" style="3" customWidth="1"/>
    <col min="1285" max="1285" width="15.28515625" style="3" customWidth="1"/>
    <col min="1286" max="1286" width="19.5703125" style="3" customWidth="1"/>
    <col min="1287" max="1287" width="18.28515625" style="3" bestFit="1" customWidth="1"/>
    <col min="1288" max="1288" width="10.85546875" style="3" bestFit="1" customWidth="1"/>
    <col min="1289" max="1289" width="10.7109375" style="3" bestFit="1" customWidth="1"/>
    <col min="1290" max="1290" width="13.85546875" style="3" customWidth="1"/>
    <col min="1291" max="1291" width="10.85546875" style="3" bestFit="1" customWidth="1"/>
    <col min="1292" max="1292" width="10.7109375" style="3" bestFit="1" customWidth="1"/>
    <col min="1293" max="1293" width="18" style="3" customWidth="1"/>
    <col min="1294" max="1294" width="13.140625" style="3" customWidth="1"/>
    <col min="1295" max="1295" width="16" style="3" customWidth="1"/>
    <col min="1296" max="1296" width="14.85546875" style="3" customWidth="1"/>
    <col min="1297" max="1297" width="15.28515625" style="3" customWidth="1"/>
    <col min="1298" max="1298" width="19.28515625" style="3" bestFit="1" customWidth="1"/>
    <col min="1299" max="1532" width="11.42578125" style="3"/>
    <col min="1533" max="1533" width="7.28515625" style="3" customWidth="1"/>
    <col min="1534" max="1535" width="11.28515625" style="3" bestFit="1" customWidth="1"/>
    <col min="1536" max="1536" width="9.7109375" style="3" customWidth="1"/>
    <col min="1537" max="1537" width="17.28515625" style="3" bestFit="1" customWidth="1"/>
    <col min="1538" max="1538" width="11" style="3" bestFit="1" customWidth="1"/>
    <col min="1539" max="1539" width="11.42578125" style="3"/>
    <col min="1540" max="1540" width="13.42578125" style="3" customWidth="1"/>
    <col min="1541" max="1541" width="15.28515625" style="3" customWidth="1"/>
    <col min="1542" max="1542" width="19.5703125" style="3" customWidth="1"/>
    <col min="1543" max="1543" width="18.28515625" style="3" bestFit="1" customWidth="1"/>
    <col min="1544" max="1544" width="10.85546875" style="3" bestFit="1" customWidth="1"/>
    <col min="1545" max="1545" width="10.7109375" style="3" bestFit="1" customWidth="1"/>
    <col min="1546" max="1546" width="13.85546875" style="3" customWidth="1"/>
    <col min="1547" max="1547" width="10.85546875" style="3" bestFit="1" customWidth="1"/>
    <col min="1548" max="1548" width="10.7109375" style="3" bestFit="1" customWidth="1"/>
    <col min="1549" max="1549" width="18" style="3" customWidth="1"/>
    <col min="1550" max="1550" width="13.140625" style="3" customWidth="1"/>
    <col min="1551" max="1551" width="16" style="3" customWidth="1"/>
    <col min="1552" max="1552" width="14.85546875" style="3" customWidth="1"/>
    <col min="1553" max="1553" width="15.28515625" style="3" customWidth="1"/>
    <col min="1554" max="1554" width="19.28515625" style="3" bestFit="1" customWidth="1"/>
    <col min="1555" max="1788" width="11.42578125" style="3"/>
    <col min="1789" max="1789" width="7.28515625" style="3" customWidth="1"/>
    <col min="1790" max="1791" width="11.28515625" style="3" bestFit="1" customWidth="1"/>
    <col min="1792" max="1792" width="9.7109375" style="3" customWidth="1"/>
    <col min="1793" max="1793" width="17.28515625" style="3" bestFit="1" customWidth="1"/>
    <col min="1794" max="1794" width="11" style="3" bestFit="1" customWidth="1"/>
    <col min="1795" max="1795" width="11.42578125" style="3"/>
    <col min="1796" max="1796" width="13.42578125" style="3" customWidth="1"/>
    <col min="1797" max="1797" width="15.28515625" style="3" customWidth="1"/>
    <col min="1798" max="1798" width="19.5703125" style="3" customWidth="1"/>
    <col min="1799" max="1799" width="18.28515625" style="3" bestFit="1" customWidth="1"/>
    <col min="1800" max="1800" width="10.85546875" style="3" bestFit="1" customWidth="1"/>
    <col min="1801" max="1801" width="10.7109375" style="3" bestFit="1" customWidth="1"/>
    <col min="1802" max="1802" width="13.85546875" style="3" customWidth="1"/>
    <col min="1803" max="1803" width="10.85546875" style="3" bestFit="1" customWidth="1"/>
    <col min="1804" max="1804" width="10.7109375" style="3" bestFit="1" customWidth="1"/>
    <col min="1805" max="1805" width="18" style="3" customWidth="1"/>
    <col min="1806" max="1806" width="13.140625" style="3" customWidth="1"/>
    <col min="1807" max="1807" width="16" style="3" customWidth="1"/>
    <col min="1808" max="1808" width="14.85546875" style="3" customWidth="1"/>
    <col min="1809" max="1809" width="15.28515625" style="3" customWidth="1"/>
    <col min="1810" max="1810" width="19.28515625" style="3" bestFit="1" customWidth="1"/>
    <col min="1811" max="2044" width="11.42578125" style="3"/>
    <col min="2045" max="2045" width="7.28515625" style="3" customWidth="1"/>
    <col min="2046" max="2047" width="11.28515625" style="3" bestFit="1" customWidth="1"/>
    <col min="2048" max="2048" width="9.7109375" style="3" customWidth="1"/>
    <col min="2049" max="2049" width="17.28515625" style="3" bestFit="1" customWidth="1"/>
    <col min="2050" max="2050" width="11" style="3" bestFit="1" customWidth="1"/>
    <col min="2051" max="2051" width="11.42578125" style="3"/>
    <col min="2052" max="2052" width="13.42578125" style="3" customWidth="1"/>
    <col min="2053" max="2053" width="15.28515625" style="3" customWidth="1"/>
    <col min="2054" max="2054" width="19.5703125" style="3" customWidth="1"/>
    <col min="2055" max="2055" width="18.28515625" style="3" bestFit="1" customWidth="1"/>
    <col min="2056" max="2056" width="10.85546875" style="3" bestFit="1" customWidth="1"/>
    <col min="2057" max="2057" width="10.7109375" style="3" bestFit="1" customWidth="1"/>
    <col min="2058" max="2058" width="13.85546875" style="3" customWidth="1"/>
    <col min="2059" max="2059" width="10.85546875" style="3" bestFit="1" customWidth="1"/>
    <col min="2060" max="2060" width="10.7109375" style="3" bestFit="1" customWidth="1"/>
    <col min="2061" max="2061" width="18" style="3" customWidth="1"/>
    <col min="2062" max="2062" width="13.140625" style="3" customWidth="1"/>
    <col min="2063" max="2063" width="16" style="3" customWidth="1"/>
    <col min="2064" max="2064" width="14.85546875" style="3" customWidth="1"/>
    <col min="2065" max="2065" width="15.28515625" style="3" customWidth="1"/>
    <col min="2066" max="2066" width="19.28515625" style="3" bestFit="1" customWidth="1"/>
    <col min="2067" max="2300" width="11.42578125" style="3"/>
    <col min="2301" max="2301" width="7.28515625" style="3" customWidth="1"/>
    <col min="2302" max="2303" width="11.28515625" style="3" bestFit="1" customWidth="1"/>
    <col min="2304" max="2304" width="9.7109375" style="3" customWidth="1"/>
    <col min="2305" max="2305" width="17.28515625" style="3" bestFit="1" customWidth="1"/>
    <col min="2306" max="2306" width="11" style="3" bestFit="1" customWidth="1"/>
    <col min="2307" max="2307" width="11.42578125" style="3"/>
    <col min="2308" max="2308" width="13.42578125" style="3" customWidth="1"/>
    <col min="2309" max="2309" width="15.28515625" style="3" customWidth="1"/>
    <col min="2310" max="2310" width="19.5703125" style="3" customWidth="1"/>
    <col min="2311" max="2311" width="18.28515625" style="3" bestFit="1" customWidth="1"/>
    <col min="2312" max="2312" width="10.85546875" style="3" bestFit="1" customWidth="1"/>
    <col min="2313" max="2313" width="10.7109375" style="3" bestFit="1" customWidth="1"/>
    <col min="2314" max="2314" width="13.85546875" style="3" customWidth="1"/>
    <col min="2315" max="2315" width="10.85546875" style="3" bestFit="1" customWidth="1"/>
    <col min="2316" max="2316" width="10.7109375" style="3" bestFit="1" customWidth="1"/>
    <col min="2317" max="2317" width="18" style="3" customWidth="1"/>
    <col min="2318" max="2318" width="13.140625" style="3" customWidth="1"/>
    <col min="2319" max="2319" width="16" style="3" customWidth="1"/>
    <col min="2320" max="2320" width="14.85546875" style="3" customWidth="1"/>
    <col min="2321" max="2321" width="15.28515625" style="3" customWidth="1"/>
    <col min="2322" max="2322" width="19.28515625" style="3" bestFit="1" customWidth="1"/>
    <col min="2323" max="2556" width="11.42578125" style="3"/>
    <col min="2557" max="2557" width="7.28515625" style="3" customWidth="1"/>
    <col min="2558" max="2559" width="11.28515625" style="3" bestFit="1" customWidth="1"/>
    <col min="2560" max="2560" width="9.7109375" style="3" customWidth="1"/>
    <col min="2561" max="2561" width="17.28515625" style="3" bestFit="1" customWidth="1"/>
    <col min="2562" max="2562" width="11" style="3" bestFit="1" customWidth="1"/>
    <col min="2563" max="2563" width="11.42578125" style="3"/>
    <col min="2564" max="2564" width="13.42578125" style="3" customWidth="1"/>
    <col min="2565" max="2565" width="15.28515625" style="3" customWidth="1"/>
    <col min="2566" max="2566" width="19.5703125" style="3" customWidth="1"/>
    <col min="2567" max="2567" width="18.28515625" style="3" bestFit="1" customWidth="1"/>
    <col min="2568" max="2568" width="10.85546875" style="3" bestFit="1" customWidth="1"/>
    <col min="2569" max="2569" width="10.7109375" style="3" bestFit="1" customWidth="1"/>
    <col min="2570" max="2570" width="13.85546875" style="3" customWidth="1"/>
    <col min="2571" max="2571" width="10.85546875" style="3" bestFit="1" customWidth="1"/>
    <col min="2572" max="2572" width="10.7109375" style="3" bestFit="1" customWidth="1"/>
    <col min="2573" max="2573" width="18" style="3" customWidth="1"/>
    <col min="2574" max="2574" width="13.140625" style="3" customWidth="1"/>
    <col min="2575" max="2575" width="16" style="3" customWidth="1"/>
    <col min="2576" max="2576" width="14.85546875" style="3" customWidth="1"/>
    <col min="2577" max="2577" width="15.28515625" style="3" customWidth="1"/>
    <col min="2578" max="2578" width="19.28515625" style="3" bestFit="1" customWidth="1"/>
    <col min="2579" max="2812" width="11.42578125" style="3"/>
    <col min="2813" max="2813" width="7.28515625" style="3" customWidth="1"/>
    <col min="2814" max="2815" width="11.28515625" style="3" bestFit="1" customWidth="1"/>
    <col min="2816" max="2816" width="9.7109375" style="3" customWidth="1"/>
    <col min="2817" max="2817" width="17.28515625" style="3" bestFit="1" customWidth="1"/>
    <col min="2818" max="2818" width="11" style="3" bestFit="1" customWidth="1"/>
    <col min="2819" max="2819" width="11.42578125" style="3"/>
    <col min="2820" max="2820" width="13.42578125" style="3" customWidth="1"/>
    <col min="2821" max="2821" width="15.28515625" style="3" customWidth="1"/>
    <col min="2822" max="2822" width="19.5703125" style="3" customWidth="1"/>
    <col min="2823" max="2823" width="18.28515625" style="3" bestFit="1" customWidth="1"/>
    <col min="2824" max="2824" width="10.85546875" style="3" bestFit="1" customWidth="1"/>
    <col min="2825" max="2825" width="10.7109375" style="3" bestFit="1" customWidth="1"/>
    <col min="2826" max="2826" width="13.85546875" style="3" customWidth="1"/>
    <col min="2827" max="2827" width="10.85546875" style="3" bestFit="1" customWidth="1"/>
    <col min="2828" max="2828" width="10.7109375" style="3" bestFit="1" customWidth="1"/>
    <col min="2829" max="2829" width="18" style="3" customWidth="1"/>
    <col min="2830" max="2830" width="13.140625" style="3" customWidth="1"/>
    <col min="2831" max="2831" width="16" style="3" customWidth="1"/>
    <col min="2832" max="2832" width="14.85546875" style="3" customWidth="1"/>
    <col min="2833" max="2833" width="15.28515625" style="3" customWidth="1"/>
    <col min="2834" max="2834" width="19.28515625" style="3" bestFit="1" customWidth="1"/>
    <col min="2835" max="3068" width="11.42578125" style="3"/>
    <col min="3069" max="3069" width="7.28515625" style="3" customWidth="1"/>
    <col min="3070" max="3071" width="11.28515625" style="3" bestFit="1" customWidth="1"/>
    <col min="3072" max="3072" width="9.7109375" style="3" customWidth="1"/>
    <col min="3073" max="3073" width="17.28515625" style="3" bestFit="1" customWidth="1"/>
    <col min="3074" max="3074" width="11" style="3" bestFit="1" customWidth="1"/>
    <col min="3075" max="3075" width="11.42578125" style="3"/>
    <col min="3076" max="3076" width="13.42578125" style="3" customWidth="1"/>
    <col min="3077" max="3077" width="15.28515625" style="3" customWidth="1"/>
    <col min="3078" max="3078" width="19.5703125" style="3" customWidth="1"/>
    <col min="3079" max="3079" width="18.28515625" style="3" bestFit="1" customWidth="1"/>
    <col min="3080" max="3080" width="10.85546875" style="3" bestFit="1" customWidth="1"/>
    <col min="3081" max="3081" width="10.7109375" style="3" bestFit="1" customWidth="1"/>
    <col min="3082" max="3082" width="13.85546875" style="3" customWidth="1"/>
    <col min="3083" max="3083" width="10.85546875" style="3" bestFit="1" customWidth="1"/>
    <col min="3084" max="3084" width="10.7109375" style="3" bestFit="1" customWidth="1"/>
    <col min="3085" max="3085" width="18" style="3" customWidth="1"/>
    <col min="3086" max="3086" width="13.140625" style="3" customWidth="1"/>
    <col min="3087" max="3087" width="16" style="3" customWidth="1"/>
    <col min="3088" max="3088" width="14.85546875" style="3" customWidth="1"/>
    <col min="3089" max="3089" width="15.28515625" style="3" customWidth="1"/>
    <col min="3090" max="3090" width="19.28515625" style="3" bestFit="1" customWidth="1"/>
    <col min="3091" max="3324" width="11.42578125" style="3"/>
    <col min="3325" max="3325" width="7.28515625" style="3" customWidth="1"/>
    <col min="3326" max="3327" width="11.28515625" style="3" bestFit="1" customWidth="1"/>
    <col min="3328" max="3328" width="9.7109375" style="3" customWidth="1"/>
    <col min="3329" max="3329" width="17.28515625" style="3" bestFit="1" customWidth="1"/>
    <col min="3330" max="3330" width="11" style="3" bestFit="1" customWidth="1"/>
    <col min="3331" max="3331" width="11.42578125" style="3"/>
    <col min="3332" max="3332" width="13.42578125" style="3" customWidth="1"/>
    <col min="3333" max="3333" width="15.28515625" style="3" customWidth="1"/>
    <col min="3334" max="3334" width="19.5703125" style="3" customWidth="1"/>
    <col min="3335" max="3335" width="18.28515625" style="3" bestFit="1" customWidth="1"/>
    <col min="3336" max="3336" width="10.85546875" style="3" bestFit="1" customWidth="1"/>
    <col min="3337" max="3337" width="10.7109375" style="3" bestFit="1" customWidth="1"/>
    <col min="3338" max="3338" width="13.85546875" style="3" customWidth="1"/>
    <col min="3339" max="3339" width="10.85546875" style="3" bestFit="1" customWidth="1"/>
    <col min="3340" max="3340" width="10.7109375" style="3" bestFit="1" customWidth="1"/>
    <col min="3341" max="3341" width="18" style="3" customWidth="1"/>
    <col min="3342" max="3342" width="13.140625" style="3" customWidth="1"/>
    <col min="3343" max="3343" width="16" style="3" customWidth="1"/>
    <col min="3344" max="3344" width="14.85546875" style="3" customWidth="1"/>
    <col min="3345" max="3345" width="15.28515625" style="3" customWidth="1"/>
    <col min="3346" max="3346" width="19.28515625" style="3" bestFit="1" customWidth="1"/>
    <col min="3347" max="3580" width="11.42578125" style="3"/>
    <col min="3581" max="3581" width="7.28515625" style="3" customWidth="1"/>
    <col min="3582" max="3583" width="11.28515625" style="3" bestFit="1" customWidth="1"/>
    <col min="3584" max="3584" width="9.7109375" style="3" customWidth="1"/>
    <col min="3585" max="3585" width="17.28515625" style="3" bestFit="1" customWidth="1"/>
    <col min="3586" max="3586" width="11" style="3" bestFit="1" customWidth="1"/>
    <col min="3587" max="3587" width="11.42578125" style="3"/>
    <col min="3588" max="3588" width="13.42578125" style="3" customWidth="1"/>
    <col min="3589" max="3589" width="15.28515625" style="3" customWidth="1"/>
    <col min="3590" max="3590" width="19.5703125" style="3" customWidth="1"/>
    <col min="3591" max="3591" width="18.28515625" style="3" bestFit="1" customWidth="1"/>
    <col min="3592" max="3592" width="10.85546875" style="3" bestFit="1" customWidth="1"/>
    <col min="3593" max="3593" width="10.7109375" style="3" bestFit="1" customWidth="1"/>
    <col min="3594" max="3594" width="13.85546875" style="3" customWidth="1"/>
    <col min="3595" max="3595" width="10.85546875" style="3" bestFit="1" customWidth="1"/>
    <col min="3596" max="3596" width="10.7109375" style="3" bestFit="1" customWidth="1"/>
    <col min="3597" max="3597" width="18" style="3" customWidth="1"/>
    <col min="3598" max="3598" width="13.140625" style="3" customWidth="1"/>
    <col min="3599" max="3599" width="16" style="3" customWidth="1"/>
    <col min="3600" max="3600" width="14.85546875" style="3" customWidth="1"/>
    <col min="3601" max="3601" width="15.28515625" style="3" customWidth="1"/>
    <col min="3602" max="3602" width="19.28515625" style="3" bestFit="1" customWidth="1"/>
    <col min="3603" max="3836" width="11.42578125" style="3"/>
    <col min="3837" max="3837" width="7.28515625" style="3" customWidth="1"/>
    <col min="3838" max="3839" width="11.28515625" style="3" bestFit="1" customWidth="1"/>
    <col min="3840" max="3840" width="9.7109375" style="3" customWidth="1"/>
    <col min="3841" max="3841" width="17.28515625" style="3" bestFit="1" customWidth="1"/>
    <col min="3842" max="3842" width="11" style="3" bestFit="1" customWidth="1"/>
    <col min="3843" max="3843" width="11.42578125" style="3"/>
    <col min="3844" max="3844" width="13.42578125" style="3" customWidth="1"/>
    <col min="3845" max="3845" width="15.28515625" style="3" customWidth="1"/>
    <col min="3846" max="3846" width="19.5703125" style="3" customWidth="1"/>
    <col min="3847" max="3847" width="18.28515625" style="3" bestFit="1" customWidth="1"/>
    <col min="3848" max="3848" width="10.85546875" style="3" bestFit="1" customWidth="1"/>
    <col min="3849" max="3849" width="10.7109375" style="3" bestFit="1" customWidth="1"/>
    <col min="3850" max="3850" width="13.85546875" style="3" customWidth="1"/>
    <col min="3851" max="3851" width="10.85546875" style="3" bestFit="1" customWidth="1"/>
    <col min="3852" max="3852" width="10.7109375" style="3" bestFit="1" customWidth="1"/>
    <col min="3853" max="3853" width="18" style="3" customWidth="1"/>
    <col min="3854" max="3854" width="13.140625" style="3" customWidth="1"/>
    <col min="3855" max="3855" width="16" style="3" customWidth="1"/>
    <col min="3856" max="3856" width="14.85546875" style="3" customWidth="1"/>
    <col min="3857" max="3857" width="15.28515625" style="3" customWidth="1"/>
    <col min="3858" max="3858" width="19.28515625" style="3" bestFit="1" customWidth="1"/>
    <col min="3859" max="4092" width="11.42578125" style="3"/>
    <col min="4093" max="4093" width="7.28515625" style="3" customWidth="1"/>
    <col min="4094" max="4095" width="11.28515625" style="3" bestFit="1" customWidth="1"/>
    <col min="4096" max="4096" width="9.7109375" style="3" customWidth="1"/>
    <col min="4097" max="4097" width="17.28515625" style="3" bestFit="1" customWidth="1"/>
    <col min="4098" max="4098" width="11" style="3" bestFit="1" customWidth="1"/>
    <col min="4099" max="4099" width="11.42578125" style="3"/>
    <col min="4100" max="4100" width="13.42578125" style="3" customWidth="1"/>
    <col min="4101" max="4101" width="15.28515625" style="3" customWidth="1"/>
    <col min="4102" max="4102" width="19.5703125" style="3" customWidth="1"/>
    <col min="4103" max="4103" width="18.28515625" style="3" bestFit="1" customWidth="1"/>
    <col min="4104" max="4104" width="10.85546875" style="3" bestFit="1" customWidth="1"/>
    <col min="4105" max="4105" width="10.7109375" style="3" bestFit="1" customWidth="1"/>
    <col min="4106" max="4106" width="13.85546875" style="3" customWidth="1"/>
    <col min="4107" max="4107" width="10.85546875" style="3" bestFit="1" customWidth="1"/>
    <col min="4108" max="4108" width="10.7109375" style="3" bestFit="1" customWidth="1"/>
    <col min="4109" max="4109" width="18" style="3" customWidth="1"/>
    <col min="4110" max="4110" width="13.140625" style="3" customWidth="1"/>
    <col min="4111" max="4111" width="16" style="3" customWidth="1"/>
    <col min="4112" max="4112" width="14.85546875" style="3" customWidth="1"/>
    <col min="4113" max="4113" width="15.28515625" style="3" customWidth="1"/>
    <col min="4114" max="4114" width="19.28515625" style="3" bestFit="1" customWidth="1"/>
    <col min="4115" max="4348" width="11.42578125" style="3"/>
    <col min="4349" max="4349" width="7.28515625" style="3" customWidth="1"/>
    <col min="4350" max="4351" width="11.28515625" style="3" bestFit="1" customWidth="1"/>
    <col min="4352" max="4352" width="9.7109375" style="3" customWidth="1"/>
    <col min="4353" max="4353" width="17.28515625" style="3" bestFit="1" customWidth="1"/>
    <col min="4354" max="4354" width="11" style="3" bestFit="1" customWidth="1"/>
    <col min="4355" max="4355" width="11.42578125" style="3"/>
    <col min="4356" max="4356" width="13.42578125" style="3" customWidth="1"/>
    <col min="4357" max="4357" width="15.28515625" style="3" customWidth="1"/>
    <col min="4358" max="4358" width="19.5703125" style="3" customWidth="1"/>
    <col min="4359" max="4359" width="18.28515625" style="3" bestFit="1" customWidth="1"/>
    <col min="4360" max="4360" width="10.85546875" style="3" bestFit="1" customWidth="1"/>
    <col min="4361" max="4361" width="10.7109375" style="3" bestFit="1" customWidth="1"/>
    <col min="4362" max="4362" width="13.85546875" style="3" customWidth="1"/>
    <col min="4363" max="4363" width="10.85546875" style="3" bestFit="1" customWidth="1"/>
    <col min="4364" max="4364" width="10.7109375" style="3" bestFit="1" customWidth="1"/>
    <col min="4365" max="4365" width="18" style="3" customWidth="1"/>
    <col min="4366" max="4366" width="13.140625" style="3" customWidth="1"/>
    <col min="4367" max="4367" width="16" style="3" customWidth="1"/>
    <col min="4368" max="4368" width="14.85546875" style="3" customWidth="1"/>
    <col min="4369" max="4369" width="15.28515625" style="3" customWidth="1"/>
    <col min="4370" max="4370" width="19.28515625" style="3" bestFit="1" customWidth="1"/>
    <col min="4371" max="4604" width="11.42578125" style="3"/>
    <col min="4605" max="4605" width="7.28515625" style="3" customWidth="1"/>
    <col min="4606" max="4607" width="11.28515625" style="3" bestFit="1" customWidth="1"/>
    <col min="4608" max="4608" width="9.7109375" style="3" customWidth="1"/>
    <col min="4609" max="4609" width="17.28515625" style="3" bestFit="1" customWidth="1"/>
    <col min="4610" max="4610" width="11" style="3" bestFit="1" customWidth="1"/>
    <col min="4611" max="4611" width="11.42578125" style="3"/>
    <col min="4612" max="4612" width="13.42578125" style="3" customWidth="1"/>
    <col min="4613" max="4613" width="15.28515625" style="3" customWidth="1"/>
    <col min="4614" max="4614" width="19.5703125" style="3" customWidth="1"/>
    <col min="4615" max="4615" width="18.28515625" style="3" bestFit="1" customWidth="1"/>
    <col min="4616" max="4616" width="10.85546875" style="3" bestFit="1" customWidth="1"/>
    <col min="4617" max="4617" width="10.7109375" style="3" bestFit="1" customWidth="1"/>
    <col min="4618" max="4618" width="13.85546875" style="3" customWidth="1"/>
    <col min="4619" max="4619" width="10.85546875" style="3" bestFit="1" customWidth="1"/>
    <col min="4620" max="4620" width="10.7109375" style="3" bestFit="1" customWidth="1"/>
    <col min="4621" max="4621" width="18" style="3" customWidth="1"/>
    <col min="4622" max="4622" width="13.140625" style="3" customWidth="1"/>
    <col min="4623" max="4623" width="16" style="3" customWidth="1"/>
    <col min="4624" max="4624" width="14.85546875" style="3" customWidth="1"/>
    <col min="4625" max="4625" width="15.28515625" style="3" customWidth="1"/>
    <col min="4626" max="4626" width="19.28515625" style="3" bestFit="1" customWidth="1"/>
    <col min="4627" max="4860" width="11.42578125" style="3"/>
    <col min="4861" max="4861" width="7.28515625" style="3" customWidth="1"/>
    <col min="4862" max="4863" width="11.28515625" style="3" bestFit="1" customWidth="1"/>
    <col min="4864" max="4864" width="9.7109375" style="3" customWidth="1"/>
    <col min="4865" max="4865" width="17.28515625" style="3" bestFit="1" customWidth="1"/>
    <col min="4866" max="4866" width="11" style="3" bestFit="1" customWidth="1"/>
    <col min="4867" max="4867" width="11.42578125" style="3"/>
    <col min="4868" max="4868" width="13.42578125" style="3" customWidth="1"/>
    <col min="4869" max="4869" width="15.28515625" style="3" customWidth="1"/>
    <col min="4870" max="4870" width="19.5703125" style="3" customWidth="1"/>
    <col min="4871" max="4871" width="18.28515625" style="3" bestFit="1" customWidth="1"/>
    <col min="4872" max="4872" width="10.85546875" style="3" bestFit="1" customWidth="1"/>
    <col min="4873" max="4873" width="10.7109375" style="3" bestFit="1" customWidth="1"/>
    <col min="4874" max="4874" width="13.85546875" style="3" customWidth="1"/>
    <col min="4875" max="4875" width="10.85546875" style="3" bestFit="1" customWidth="1"/>
    <col min="4876" max="4876" width="10.7109375" style="3" bestFit="1" customWidth="1"/>
    <col min="4877" max="4877" width="18" style="3" customWidth="1"/>
    <col min="4878" max="4878" width="13.140625" style="3" customWidth="1"/>
    <col min="4879" max="4879" width="16" style="3" customWidth="1"/>
    <col min="4880" max="4880" width="14.85546875" style="3" customWidth="1"/>
    <col min="4881" max="4881" width="15.28515625" style="3" customWidth="1"/>
    <col min="4882" max="4882" width="19.28515625" style="3" bestFit="1" customWidth="1"/>
    <col min="4883" max="5116" width="11.42578125" style="3"/>
    <col min="5117" max="5117" width="7.28515625" style="3" customWidth="1"/>
    <col min="5118" max="5119" width="11.28515625" style="3" bestFit="1" customWidth="1"/>
    <col min="5120" max="5120" width="9.7109375" style="3" customWidth="1"/>
    <col min="5121" max="5121" width="17.28515625" style="3" bestFit="1" customWidth="1"/>
    <col min="5122" max="5122" width="11" style="3" bestFit="1" customWidth="1"/>
    <col min="5123" max="5123" width="11.42578125" style="3"/>
    <col min="5124" max="5124" width="13.42578125" style="3" customWidth="1"/>
    <col min="5125" max="5125" width="15.28515625" style="3" customWidth="1"/>
    <col min="5126" max="5126" width="19.5703125" style="3" customWidth="1"/>
    <col min="5127" max="5127" width="18.28515625" style="3" bestFit="1" customWidth="1"/>
    <col min="5128" max="5128" width="10.85546875" style="3" bestFit="1" customWidth="1"/>
    <col min="5129" max="5129" width="10.7109375" style="3" bestFit="1" customWidth="1"/>
    <col min="5130" max="5130" width="13.85546875" style="3" customWidth="1"/>
    <col min="5131" max="5131" width="10.85546875" style="3" bestFit="1" customWidth="1"/>
    <col min="5132" max="5132" width="10.7109375" style="3" bestFit="1" customWidth="1"/>
    <col min="5133" max="5133" width="18" style="3" customWidth="1"/>
    <col min="5134" max="5134" width="13.140625" style="3" customWidth="1"/>
    <col min="5135" max="5135" width="16" style="3" customWidth="1"/>
    <col min="5136" max="5136" width="14.85546875" style="3" customWidth="1"/>
    <col min="5137" max="5137" width="15.28515625" style="3" customWidth="1"/>
    <col min="5138" max="5138" width="19.28515625" style="3" bestFit="1" customWidth="1"/>
    <col min="5139" max="5372" width="11.42578125" style="3"/>
    <col min="5373" max="5373" width="7.28515625" style="3" customWidth="1"/>
    <col min="5374" max="5375" width="11.28515625" style="3" bestFit="1" customWidth="1"/>
    <col min="5376" max="5376" width="9.7109375" style="3" customWidth="1"/>
    <col min="5377" max="5377" width="17.28515625" style="3" bestFit="1" customWidth="1"/>
    <col min="5378" max="5378" width="11" style="3" bestFit="1" customWidth="1"/>
    <col min="5379" max="5379" width="11.42578125" style="3"/>
    <col min="5380" max="5380" width="13.42578125" style="3" customWidth="1"/>
    <col min="5381" max="5381" width="15.28515625" style="3" customWidth="1"/>
    <col min="5382" max="5382" width="19.5703125" style="3" customWidth="1"/>
    <col min="5383" max="5383" width="18.28515625" style="3" bestFit="1" customWidth="1"/>
    <col min="5384" max="5384" width="10.85546875" style="3" bestFit="1" customWidth="1"/>
    <col min="5385" max="5385" width="10.7109375" style="3" bestFit="1" customWidth="1"/>
    <col min="5386" max="5386" width="13.85546875" style="3" customWidth="1"/>
    <col min="5387" max="5387" width="10.85546875" style="3" bestFit="1" customWidth="1"/>
    <col min="5388" max="5388" width="10.7109375" style="3" bestFit="1" customWidth="1"/>
    <col min="5389" max="5389" width="18" style="3" customWidth="1"/>
    <col min="5390" max="5390" width="13.140625" style="3" customWidth="1"/>
    <col min="5391" max="5391" width="16" style="3" customWidth="1"/>
    <col min="5392" max="5392" width="14.85546875" style="3" customWidth="1"/>
    <col min="5393" max="5393" width="15.28515625" style="3" customWidth="1"/>
    <col min="5394" max="5394" width="19.28515625" style="3" bestFit="1" customWidth="1"/>
    <col min="5395" max="5628" width="11.42578125" style="3"/>
    <col min="5629" max="5629" width="7.28515625" style="3" customWidth="1"/>
    <col min="5630" max="5631" width="11.28515625" style="3" bestFit="1" customWidth="1"/>
    <col min="5632" max="5632" width="9.7109375" style="3" customWidth="1"/>
    <col min="5633" max="5633" width="17.28515625" style="3" bestFit="1" customWidth="1"/>
    <col min="5634" max="5634" width="11" style="3" bestFit="1" customWidth="1"/>
    <col min="5635" max="5635" width="11.42578125" style="3"/>
    <col min="5636" max="5636" width="13.42578125" style="3" customWidth="1"/>
    <col min="5637" max="5637" width="15.28515625" style="3" customWidth="1"/>
    <col min="5638" max="5638" width="19.5703125" style="3" customWidth="1"/>
    <col min="5639" max="5639" width="18.28515625" style="3" bestFit="1" customWidth="1"/>
    <col min="5640" max="5640" width="10.85546875" style="3" bestFit="1" customWidth="1"/>
    <col min="5641" max="5641" width="10.7109375" style="3" bestFit="1" customWidth="1"/>
    <col min="5642" max="5642" width="13.85546875" style="3" customWidth="1"/>
    <col min="5643" max="5643" width="10.85546875" style="3" bestFit="1" customWidth="1"/>
    <col min="5644" max="5644" width="10.7109375" style="3" bestFit="1" customWidth="1"/>
    <col min="5645" max="5645" width="18" style="3" customWidth="1"/>
    <col min="5646" max="5646" width="13.140625" style="3" customWidth="1"/>
    <col min="5647" max="5647" width="16" style="3" customWidth="1"/>
    <col min="5648" max="5648" width="14.85546875" style="3" customWidth="1"/>
    <col min="5649" max="5649" width="15.28515625" style="3" customWidth="1"/>
    <col min="5650" max="5650" width="19.28515625" style="3" bestFit="1" customWidth="1"/>
    <col min="5651" max="5884" width="11.42578125" style="3"/>
    <col min="5885" max="5885" width="7.28515625" style="3" customWidth="1"/>
    <col min="5886" max="5887" width="11.28515625" style="3" bestFit="1" customWidth="1"/>
    <col min="5888" max="5888" width="9.7109375" style="3" customWidth="1"/>
    <col min="5889" max="5889" width="17.28515625" style="3" bestFit="1" customWidth="1"/>
    <col min="5890" max="5890" width="11" style="3" bestFit="1" customWidth="1"/>
    <col min="5891" max="5891" width="11.42578125" style="3"/>
    <col min="5892" max="5892" width="13.42578125" style="3" customWidth="1"/>
    <col min="5893" max="5893" width="15.28515625" style="3" customWidth="1"/>
    <col min="5894" max="5894" width="19.5703125" style="3" customWidth="1"/>
    <col min="5895" max="5895" width="18.28515625" style="3" bestFit="1" customWidth="1"/>
    <col min="5896" max="5896" width="10.85546875" style="3" bestFit="1" customWidth="1"/>
    <col min="5897" max="5897" width="10.7109375" style="3" bestFit="1" customWidth="1"/>
    <col min="5898" max="5898" width="13.85546875" style="3" customWidth="1"/>
    <col min="5899" max="5899" width="10.85546875" style="3" bestFit="1" customWidth="1"/>
    <col min="5900" max="5900" width="10.7109375" style="3" bestFit="1" customWidth="1"/>
    <col min="5901" max="5901" width="18" style="3" customWidth="1"/>
    <col min="5902" max="5902" width="13.140625" style="3" customWidth="1"/>
    <col min="5903" max="5903" width="16" style="3" customWidth="1"/>
    <col min="5904" max="5904" width="14.85546875" style="3" customWidth="1"/>
    <col min="5905" max="5905" width="15.28515625" style="3" customWidth="1"/>
    <col min="5906" max="5906" width="19.28515625" style="3" bestFit="1" customWidth="1"/>
    <col min="5907" max="6140" width="11.42578125" style="3"/>
    <col min="6141" max="6141" width="7.28515625" style="3" customWidth="1"/>
    <col min="6142" max="6143" width="11.28515625" style="3" bestFit="1" customWidth="1"/>
    <col min="6144" max="6144" width="9.7109375" style="3" customWidth="1"/>
    <col min="6145" max="6145" width="17.28515625" style="3" bestFit="1" customWidth="1"/>
    <col min="6146" max="6146" width="11" style="3" bestFit="1" customWidth="1"/>
    <col min="6147" max="6147" width="11.42578125" style="3"/>
    <col min="6148" max="6148" width="13.42578125" style="3" customWidth="1"/>
    <col min="6149" max="6149" width="15.28515625" style="3" customWidth="1"/>
    <col min="6150" max="6150" width="19.5703125" style="3" customWidth="1"/>
    <col min="6151" max="6151" width="18.28515625" style="3" bestFit="1" customWidth="1"/>
    <col min="6152" max="6152" width="10.85546875" style="3" bestFit="1" customWidth="1"/>
    <col min="6153" max="6153" width="10.7109375" style="3" bestFit="1" customWidth="1"/>
    <col min="6154" max="6154" width="13.85546875" style="3" customWidth="1"/>
    <col min="6155" max="6155" width="10.85546875" style="3" bestFit="1" customWidth="1"/>
    <col min="6156" max="6156" width="10.7109375" style="3" bestFit="1" customWidth="1"/>
    <col min="6157" max="6157" width="18" style="3" customWidth="1"/>
    <col min="6158" max="6158" width="13.140625" style="3" customWidth="1"/>
    <col min="6159" max="6159" width="16" style="3" customWidth="1"/>
    <col min="6160" max="6160" width="14.85546875" style="3" customWidth="1"/>
    <col min="6161" max="6161" width="15.28515625" style="3" customWidth="1"/>
    <col min="6162" max="6162" width="19.28515625" style="3" bestFit="1" customWidth="1"/>
    <col min="6163" max="6396" width="11.42578125" style="3"/>
    <col min="6397" max="6397" width="7.28515625" style="3" customWidth="1"/>
    <col min="6398" max="6399" width="11.28515625" style="3" bestFit="1" customWidth="1"/>
    <col min="6400" max="6400" width="9.7109375" style="3" customWidth="1"/>
    <col min="6401" max="6401" width="17.28515625" style="3" bestFit="1" customWidth="1"/>
    <col min="6402" max="6402" width="11" style="3" bestFit="1" customWidth="1"/>
    <col min="6403" max="6403" width="11.42578125" style="3"/>
    <col min="6404" max="6404" width="13.42578125" style="3" customWidth="1"/>
    <col min="6405" max="6405" width="15.28515625" style="3" customWidth="1"/>
    <col min="6406" max="6406" width="19.5703125" style="3" customWidth="1"/>
    <col min="6407" max="6407" width="18.28515625" style="3" bestFit="1" customWidth="1"/>
    <col min="6408" max="6408" width="10.85546875" style="3" bestFit="1" customWidth="1"/>
    <col min="6409" max="6409" width="10.7109375" style="3" bestFit="1" customWidth="1"/>
    <col min="6410" max="6410" width="13.85546875" style="3" customWidth="1"/>
    <col min="6411" max="6411" width="10.85546875" style="3" bestFit="1" customWidth="1"/>
    <col min="6412" max="6412" width="10.7109375" style="3" bestFit="1" customWidth="1"/>
    <col min="6413" max="6413" width="18" style="3" customWidth="1"/>
    <col min="6414" max="6414" width="13.140625" style="3" customWidth="1"/>
    <col min="6415" max="6415" width="16" style="3" customWidth="1"/>
    <col min="6416" max="6416" width="14.85546875" style="3" customWidth="1"/>
    <col min="6417" max="6417" width="15.28515625" style="3" customWidth="1"/>
    <col min="6418" max="6418" width="19.28515625" style="3" bestFit="1" customWidth="1"/>
    <col min="6419" max="6652" width="11.42578125" style="3"/>
    <col min="6653" max="6653" width="7.28515625" style="3" customWidth="1"/>
    <col min="6654" max="6655" width="11.28515625" style="3" bestFit="1" customWidth="1"/>
    <col min="6656" max="6656" width="9.7109375" style="3" customWidth="1"/>
    <col min="6657" max="6657" width="17.28515625" style="3" bestFit="1" customWidth="1"/>
    <col min="6658" max="6658" width="11" style="3" bestFit="1" customWidth="1"/>
    <col min="6659" max="6659" width="11.42578125" style="3"/>
    <col min="6660" max="6660" width="13.42578125" style="3" customWidth="1"/>
    <col min="6661" max="6661" width="15.28515625" style="3" customWidth="1"/>
    <col min="6662" max="6662" width="19.5703125" style="3" customWidth="1"/>
    <col min="6663" max="6663" width="18.28515625" style="3" bestFit="1" customWidth="1"/>
    <col min="6664" max="6664" width="10.85546875" style="3" bestFit="1" customWidth="1"/>
    <col min="6665" max="6665" width="10.7109375" style="3" bestFit="1" customWidth="1"/>
    <col min="6666" max="6666" width="13.85546875" style="3" customWidth="1"/>
    <col min="6667" max="6667" width="10.85546875" style="3" bestFit="1" customWidth="1"/>
    <col min="6668" max="6668" width="10.7109375" style="3" bestFit="1" customWidth="1"/>
    <col min="6669" max="6669" width="18" style="3" customWidth="1"/>
    <col min="6670" max="6670" width="13.140625" style="3" customWidth="1"/>
    <col min="6671" max="6671" width="16" style="3" customWidth="1"/>
    <col min="6672" max="6672" width="14.85546875" style="3" customWidth="1"/>
    <col min="6673" max="6673" width="15.28515625" style="3" customWidth="1"/>
    <col min="6674" max="6674" width="19.28515625" style="3" bestFit="1" customWidth="1"/>
    <col min="6675" max="6908" width="11.42578125" style="3"/>
    <col min="6909" max="6909" width="7.28515625" style="3" customWidth="1"/>
    <col min="6910" max="6911" width="11.28515625" style="3" bestFit="1" customWidth="1"/>
    <col min="6912" max="6912" width="9.7109375" style="3" customWidth="1"/>
    <col min="6913" max="6913" width="17.28515625" style="3" bestFit="1" customWidth="1"/>
    <col min="6914" max="6914" width="11" style="3" bestFit="1" customWidth="1"/>
    <col min="6915" max="6915" width="11.42578125" style="3"/>
    <col min="6916" max="6916" width="13.42578125" style="3" customWidth="1"/>
    <col min="6917" max="6917" width="15.28515625" style="3" customWidth="1"/>
    <col min="6918" max="6918" width="19.5703125" style="3" customWidth="1"/>
    <col min="6919" max="6919" width="18.28515625" style="3" bestFit="1" customWidth="1"/>
    <col min="6920" max="6920" width="10.85546875" style="3" bestFit="1" customWidth="1"/>
    <col min="6921" max="6921" width="10.7109375" style="3" bestFit="1" customWidth="1"/>
    <col min="6922" max="6922" width="13.85546875" style="3" customWidth="1"/>
    <col min="6923" max="6923" width="10.85546875" style="3" bestFit="1" customWidth="1"/>
    <col min="6924" max="6924" width="10.7109375" style="3" bestFit="1" customWidth="1"/>
    <col min="6925" max="6925" width="18" style="3" customWidth="1"/>
    <col min="6926" max="6926" width="13.140625" style="3" customWidth="1"/>
    <col min="6927" max="6927" width="16" style="3" customWidth="1"/>
    <col min="6928" max="6928" width="14.85546875" style="3" customWidth="1"/>
    <col min="6929" max="6929" width="15.28515625" style="3" customWidth="1"/>
    <col min="6930" max="6930" width="19.28515625" style="3" bestFit="1" customWidth="1"/>
    <col min="6931" max="7164" width="11.42578125" style="3"/>
    <col min="7165" max="7165" width="7.28515625" style="3" customWidth="1"/>
    <col min="7166" max="7167" width="11.28515625" style="3" bestFit="1" customWidth="1"/>
    <col min="7168" max="7168" width="9.7109375" style="3" customWidth="1"/>
    <col min="7169" max="7169" width="17.28515625" style="3" bestFit="1" customWidth="1"/>
    <col min="7170" max="7170" width="11" style="3" bestFit="1" customWidth="1"/>
    <col min="7171" max="7171" width="11.42578125" style="3"/>
    <col min="7172" max="7172" width="13.42578125" style="3" customWidth="1"/>
    <col min="7173" max="7173" width="15.28515625" style="3" customWidth="1"/>
    <col min="7174" max="7174" width="19.5703125" style="3" customWidth="1"/>
    <col min="7175" max="7175" width="18.28515625" style="3" bestFit="1" customWidth="1"/>
    <col min="7176" max="7176" width="10.85546875" style="3" bestFit="1" customWidth="1"/>
    <col min="7177" max="7177" width="10.7109375" style="3" bestFit="1" customWidth="1"/>
    <col min="7178" max="7178" width="13.85546875" style="3" customWidth="1"/>
    <col min="7179" max="7179" width="10.85546875" style="3" bestFit="1" customWidth="1"/>
    <col min="7180" max="7180" width="10.7109375" style="3" bestFit="1" customWidth="1"/>
    <col min="7181" max="7181" width="18" style="3" customWidth="1"/>
    <col min="7182" max="7182" width="13.140625" style="3" customWidth="1"/>
    <col min="7183" max="7183" width="16" style="3" customWidth="1"/>
    <col min="7184" max="7184" width="14.85546875" style="3" customWidth="1"/>
    <col min="7185" max="7185" width="15.28515625" style="3" customWidth="1"/>
    <col min="7186" max="7186" width="19.28515625" style="3" bestFit="1" customWidth="1"/>
    <col min="7187" max="7420" width="11.42578125" style="3"/>
    <col min="7421" max="7421" width="7.28515625" style="3" customWidth="1"/>
    <col min="7422" max="7423" width="11.28515625" style="3" bestFit="1" customWidth="1"/>
    <col min="7424" max="7424" width="9.7109375" style="3" customWidth="1"/>
    <col min="7425" max="7425" width="17.28515625" style="3" bestFit="1" customWidth="1"/>
    <col min="7426" max="7426" width="11" style="3" bestFit="1" customWidth="1"/>
    <col min="7427" max="7427" width="11.42578125" style="3"/>
    <col min="7428" max="7428" width="13.42578125" style="3" customWidth="1"/>
    <col min="7429" max="7429" width="15.28515625" style="3" customWidth="1"/>
    <col min="7430" max="7430" width="19.5703125" style="3" customWidth="1"/>
    <col min="7431" max="7431" width="18.28515625" style="3" bestFit="1" customWidth="1"/>
    <col min="7432" max="7432" width="10.85546875" style="3" bestFit="1" customWidth="1"/>
    <col min="7433" max="7433" width="10.7109375" style="3" bestFit="1" customWidth="1"/>
    <col min="7434" max="7434" width="13.85546875" style="3" customWidth="1"/>
    <col min="7435" max="7435" width="10.85546875" style="3" bestFit="1" customWidth="1"/>
    <col min="7436" max="7436" width="10.7109375" style="3" bestFit="1" customWidth="1"/>
    <col min="7437" max="7437" width="18" style="3" customWidth="1"/>
    <col min="7438" max="7438" width="13.140625" style="3" customWidth="1"/>
    <col min="7439" max="7439" width="16" style="3" customWidth="1"/>
    <col min="7440" max="7440" width="14.85546875" style="3" customWidth="1"/>
    <col min="7441" max="7441" width="15.28515625" style="3" customWidth="1"/>
    <col min="7442" max="7442" width="19.28515625" style="3" bestFit="1" customWidth="1"/>
    <col min="7443" max="7676" width="11.42578125" style="3"/>
    <col min="7677" max="7677" width="7.28515625" style="3" customWidth="1"/>
    <col min="7678" max="7679" width="11.28515625" style="3" bestFit="1" customWidth="1"/>
    <col min="7680" max="7680" width="9.7109375" style="3" customWidth="1"/>
    <col min="7681" max="7681" width="17.28515625" style="3" bestFit="1" customWidth="1"/>
    <col min="7682" max="7682" width="11" style="3" bestFit="1" customWidth="1"/>
    <col min="7683" max="7683" width="11.42578125" style="3"/>
    <col min="7684" max="7684" width="13.42578125" style="3" customWidth="1"/>
    <col min="7685" max="7685" width="15.28515625" style="3" customWidth="1"/>
    <col min="7686" max="7686" width="19.5703125" style="3" customWidth="1"/>
    <col min="7687" max="7687" width="18.28515625" style="3" bestFit="1" customWidth="1"/>
    <col min="7688" max="7688" width="10.85546875" style="3" bestFit="1" customWidth="1"/>
    <col min="7689" max="7689" width="10.7109375" style="3" bestFit="1" customWidth="1"/>
    <col min="7690" max="7690" width="13.85546875" style="3" customWidth="1"/>
    <col min="7691" max="7691" width="10.85546875" style="3" bestFit="1" customWidth="1"/>
    <col min="7692" max="7692" width="10.7109375" style="3" bestFit="1" customWidth="1"/>
    <col min="7693" max="7693" width="18" style="3" customWidth="1"/>
    <col min="7694" max="7694" width="13.140625" style="3" customWidth="1"/>
    <col min="7695" max="7695" width="16" style="3" customWidth="1"/>
    <col min="7696" max="7696" width="14.85546875" style="3" customWidth="1"/>
    <col min="7697" max="7697" width="15.28515625" style="3" customWidth="1"/>
    <col min="7698" max="7698" width="19.28515625" style="3" bestFit="1" customWidth="1"/>
    <col min="7699" max="7932" width="11.42578125" style="3"/>
    <col min="7933" max="7933" width="7.28515625" style="3" customWidth="1"/>
    <col min="7934" max="7935" width="11.28515625" style="3" bestFit="1" customWidth="1"/>
    <col min="7936" max="7936" width="9.7109375" style="3" customWidth="1"/>
    <col min="7937" max="7937" width="17.28515625" style="3" bestFit="1" customWidth="1"/>
    <col min="7938" max="7938" width="11" style="3" bestFit="1" customWidth="1"/>
    <col min="7939" max="7939" width="11.42578125" style="3"/>
    <col min="7940" max="7940" width="13.42578125" style="3" customWidth="1"/>
    <col min="7941" max="7941" width="15.28515625" style="3" customWidth="1"/>
    <col min="7942" max="7942" width="19.5703125" style="3" customWidth="1"/>
    <col min="7943" max="7943" width="18.28515625" style="3" bestFit="1" customWidth="1"/>
    <col min="7944" max="7944" width="10.85546875" style="3" bestFit="1" customWidth="1"/>
    <col min="7945" max="7945" width="10.7109375" style="3" bestFit="1" customWidth="1"/>
    <col min="7946" max="7946" width="13.85546875" style="3" customWidth="1"/>
    <col min="7947" max="7947" width="10.85546875" style="3" bestFit="1" customWidth="1"/>
    <col min="7948" max="7948" width="10.7109375" style="3" bestFit="1" customWidth="1"/>
    <col min="7949" max="7949" width="18" style="3" customWidth="1"/>
    <col min="7950" max="7950" width="13.140625" style="3" customWidth="1"/>
    <col min="7951" max="7951" width="16" style="3" customWidth="1"/>
    <col min="7952" max="7952" width="14.85546875" style="3" customWidth="1"/>
    <col min="7953" max="7953" width="15.28515625" style="3" customWidth="1"/>
    <col min="7954" max="7954" width="19.28515625" style="3" bestFit="1" customWidth="1"/>
    <col min="7955" max="8188" width="11.42578125" style="3"/>
    <col min="8189" max="8189" width="7.28515625" style="3" customWidth="1"/>
    <col min="8190" max="8191" width="11.28515625" style="3" bestFit="1" customWidth="1"/>
    <col min="8192" max="8192" width="9.7109375" style="3" customWidth="1"/>
    <col min="8193" max="8193" width="17.28515625" style="3" bestFit="1" customWidth="1"/>
    <col min="8194" max="8194" width="11" style="3" bestFit="1" customWidth="1"/>
    <col min="8195" max="8195" width="11.42578125" style="3"/>
    <col min="8196" max="8196" width="13.42578125" style="3" customWidth="1"/>
    <col min="8197" max="8197" width="15.28515625" style="3" customWidth="1"/>
    <col min="8198" max="8198" width="19.5703125" style="3" customWidth="1"/>
    <col min="8199" max="8199" width="18.28515625" style="3" bestFit="1" customWidth="1"/>
    <col min="8200" max="8200" width="10.85546875" style="3" bestFit="1" customWidth="1"/>
    <col min="8201" max="8201" width="10.7109375" style="3" bestFit="1" customWidth="1"/>
    <col min="8202" max="8202" width="13.85546875" style="3" customWidth="1"/>
    <col min="8203" max="8203" width="10.85546875" style="3" bestFit="1" customWidth="1"/>
    <col min="8204" max="8204" width="10.7109375" style="3" bestFit="1" customWidth="1"/>
    <col min="8205" max="8205" width="18" style="3" customWidth="1"/>
    <col min="8206" max="8206" width="13.140625" style="3" customWidth="1"/>
    <col min="8207" max="8207" width="16" style="3" customWidth="1"/>
    <col min="8208" max="8208" width="14.85546875" style="3" customWidth="1"/>
    <col min="8209" max="8209" width="15.28515625" style="3" customWidth="1"/>
    <col min="8210" max="8210" width="19.28515625" style="3" bestFit="1" customWidth="1"/>
    <col min="8211" max="8444" width="11.42578125" style="3"/>
    <col min="8445" max="8445" width="7.28515625" style="3" customWidth="1"/>
    <col min="8446" max="8447" width="11.28515625" style="3" bestFit="1" customWidth="1"/>
    <col min="8448" max="8448" width="9.7109375" style="3" customWidth="1"/>
    <col min="8449" max="8449" width="17.28515625" style="3" bestFit="1" customWidth="1"/>
    <col min="8450" max="8450" width="11" style="3" bestFit="1" customWidth="1"/>
    <col min="8451" max="8451" width="11.42578125" style="3"/>
    <col min="8452" max="8452" width="13.42578125" style="3" customWidth="1"/>
    <col min="8453" max="8453" width="15.28515625" style="3" customWidth="1"/>
    <col min="8454" max="8454" width="19.5703125" style="3" customWidth="1"/>
    <col min="8455" max="8455" width="18.28515625" style="3" bestFit="1" customWidth="1"/>
    <col min="8456" max="8456" width="10.85546875" style="3" bestFit="1" customWidth="1"/>
    <col min="8457" max="8457" width="10.7109375" style="3" bestFit="1" customWidth="1"/>
    <col min="8458" max="8458" width="13.85546875" style="3" customWidth="1"/>
    <col min="8459" max="8459" width="10.85546875" style="3" bestFit="1" customWidth="1"/>
    <col min="8460" max="8460" width="10.7109375" style="3" bestFit="1" customWidth="1"/>
    <col min="8461" max="8461" width="18" style="3" customWidth="1"/>
    <col min="8462" max="8462" width="13.140625" style="3" customWidth="1"/>
    <col min="8463" max="8463" width="16" style="3" customWidth="1"/>
    <col min="8464" max="8464" width="14.85546875" style="3" customWidth="1"/>
    <col min="8465" max="8465" width="15.28515625" style="3" customWidth="1"/>
    <col min="8466" max="8466" width="19.28515625" style="3" bestFit="1" customWidth="1"/>
    <col min="8467" max="8700" width="11.42578125" style="3"/>
    <col min="8701" max="8701" width="7.28515625" style="3" customWidth="1"/>
    <col min="8702" max="8703" width="11.28515625" style="3" bestFit="1" customWidth="1"/>
    <col min="8704" max="8704" width="9.7109375" style="3" customWidth="1"/>
    <col min="8705" max="8705" width="17.28515625" style="3" bestFit="1" customWidth="1"/>
    <col min="8706" max="8706" width="11" style="3" bestFit="1" customWidth="1"/>
    <col min="8707" max="8707" width="11.42578125" style="3"/>
    <col min="8708" max="8708" width="13.42578125" style="3" customWidth="1"/>
    <col min="8709" max="8709" width="15.28515625" style="3" customWidth="1"/>
    <col min="8710" max="8710" width="19.5703125" style="3" customWidth="1"/>
    <col min="8711" max="8711" width="18.28515625" style="3" bestFit="1" customWidth="1"/>
    <col min="8712" max="8712" width="10.85546875" style="3" bestFit="1" customWidth="1"/>
    <col min="8713" max="8713" width="10.7109375" style="3" bestFit="1" customWidth="1"/>
    <col min="8714" max="8714" width="13.85546875" style="3" customWidth="1"/>
    <col min="8715" max="8715" width="10.85546875" style="3" bestFit="1" customWidth="1"/>
    <col min="8716" max="8716" width="10.7109375" style="3" bestFit="1" customWidth="1"/>
    <col min="8717" max="8717" width="18" style="3" customWidth="1"/>
    <col min="8718" max="8718" width="13.140625" style="3" customWidth="1"/>
    <col min="8719" max="8719" width="16" style="3" customWidth="1"/>
    <col min="8720" max="8720" width="14.85546875" style="3" customWidth="1"/>
    <col min="8721" max="8721" width="15.28515625" style="3" customWidth="1"/>
    <col min="8722" max="8722" width="19.28515625" style="3" bestFit="1" customWidth="1"/>
    <col min="8723" max="8956" width="11.42578125" style="3"/>
    <col min="8957" max="8957" width="7.28515625" style="3" customWidth="1"/>
    <col min="8958" max="8959" width="11.28515625" style="3" bestFit="1" customWidth="1"/>
    <col min="8960" max="8960" width="9.7109375" style="3" customWidth="1"/>
    <col min="8961" max="8961" width="17.28515625" style="3" bestFit="1" customWidth="1"/>
    <col min="8962" max="8962" width="11" style="3" bestFit="1" customWidth="1"/>
    <col min="8963" max="8963" width="11.42578125" style="3"/>
    <col min="8964" max="8964" width="13.42578125" style="3" customWidth="1"/>
    <col min="8965" max="8965" width="15.28515625" style="3" customWidth="1"/>
    <col min="8966" max="8966" width="19.5703125" style="3" customWidth="1"/>
    <col min="8967" max="8967" width="18.28515625" style="3" bestFit="1" customWidth="1"/>
    <col min="8968" max="8968" width="10.85546875" style="3" bestFit="1" customWidth="1"/>
    <col min="8969" max="8969" width="10.7109375" style="3" bestFit="1" customWidth="1"/>
    <col min="8970" max="8970" width="13.85546875" style="3" customWidth="1"/>
    <col min="8971" max="8971" width="10.85546875" style="3" bestFit="1" customWidth="1"/>
    <col min="8972" max="8972" width="10.7109375" style="3" bestFit="1" customWidth="1"/>
    <col min="8973" max="8973" width="18" style="3" customWidth="1"/>
    <col min="8974" max="8974" width="13.140625" style="3" customWidth="1"/>
    <col min="8975" max="8975" width="16" style="3" customWidth="1"/>
    <col min="8976" max="8976" width="14.85546875" style="3" customWidth="1"/>
    <col min="8977" max="8977" width="15.28515625" style="3" customWidth="1"/>
    <col min="8978" max="8978" width="19.28515625" style="3" bestFit="1" customWidth="1"/>
    <col min="8979" max="9212" width="11.42578125" style="3"/>
    <col min="9213" max="9213" width="7.28515625" style="3" customWidth="1"/>
    <col min="9214" max="9215" width="11.28515625" style="3" bestFit="1" customWidth="1"/>
    <col min="9216" max="9216" width="9.7109375" style="3" customWidth="1"/>
    <col min="9217" max="9217" width="17.28515625" style="3" bestFit="1" customWidth="1"/>
    <col min="9218" max="9218" width="11" style="3" bestFit="1" customWidth="1"/>
    <col min="9219" max="9219" width="11.42578125" style="3"/>
    <col min="9220" max="9220" width="13.42578125" style="3" customWidth="1"/>
    <col min="9221" max="9221" width="15.28515625" style="3" customWidth="1"/>
    <col min="9222" max="9222" width="19.5703125" style="3" customWidth="1"/>
    <col min="9223" max="9223" width="18.28515625" style="3" bestFit="1" customWidth="1"/>
    <col min="9224" max="9224" width="10.85546875" style="3" bestFit="1" customWidth="1"/>
    <col min="9225" max="9225" width="10.7109375" style="3" bestFit="1" customWidth="1"/>
    <col min="9226" max="9226" width="13.85546875" style="3" customWidth="1"/>
    <col min="9227" max="9227" width="10.85546875" style="3" bestFit="1" customWidth="1"/>
    <col min="9228" max="9228" width="10.7109375" style="3" bestFit="1" customWidth="1"/>
    <col min="9229" max="9229" width="18" style="3" customWidth="1"/>
    <col min="9230" max="9230" width="13.140625" style="3" customWidth="1"/>
    <col min="9231" max="9231" width="16" style="3" customWidth="1"/>
    <col min="9232" max="9232" width="14.85546875" style="3" customWidth="1"/>
    <col min="9233" max="9233" width="15.28515625" style="3" customWidth="1"/>
    <col min="9234" max="9234" width="19.28515625" style="3" bestFit="1" customWidth="1"/>
    <col min="9235" max="9468" width="11.42578125" style="3"/>
    <col min="9469" max="9469" width="7.28515625" style="3" customWidth="1"/>
    <col min="9470" max="9471" width="11.28515625" style="3" bestFit="1" customWidth="1"/>
    <col min="9472" max="9472" width="9.7109375" style="3" customWidth="1"/>
    <col min="9473" max="9473" width="17.28515625" style="3" bestFit="1" customWidth="1"/>
    <col min="9474" max="9474" width="11" style="3" bestFit="1" customWidth="1"/>
    <col min="9475" max="9475" width="11.42578125" style="3"/>
    <col min="9476" max="9476" width="13.42578125" style="3" customWidth="1"/>
    <col min="9477" max="9477" width="15.28515625" style="3" customWidth="1"/>
    <col min="9478" max="9478" width="19.5703125" style="3" customWidth="1"/>
    <col min="9479" max="9479" width="18.28515625" style="3" bestFit="1" customWidth="1"/>
    <col min="9480" max="9480" width="10.85546875" style="3" bestFit="1" customWidth="1"/>
    <col min="9481" max="9481" width="10.7109375" style="3" bestFit="1" customWidth="1"/>
    <col min="9482" max="9482" width="13.85546875" style="3" customWidth="1"/>
    <col min="9483" max="9483" width="10.85546875" style="3" bestFit="1" customWidth="1"/>
    <col min="9484" max="9484" width="10.7109375" style="3" bestFit="1" customWidth="1"/>
    <col min="9485" max="9485" width="18" style="3" customWidth="1"/>
    <col min="9486" max="9486" width="13.140625" style="3" customWidth="1"/>
    <col min="9487" max="9487" width="16" style="3" customWidth="1"/>
    <col min="9488" max="9488" width="14.85546875" style="3" customWidth="1"/>
    <col min="9489" max="9489" width="15.28515625" style="3" customWidth="1"/>
    <col min="9490" max="9490" width="19.28515625" style="3" bestFit="1" customWidth="1"/>
    <col min="9491" max="9724" width="11.42578125" style="3"/>
    <col min="9725" max="9725" width="7.28515625" style="3" customWidth="1"/>
    <col min="9726" max="9727" width="11.28515625" style="3" bestFit="1" customWidth="1"/>
    <col min="9728" max="9728" width="9.7109375" style="3" customWidth="1"/>
    <col min="9729" max="9729" width="17.28515625" style="3" bestFit="1" customWidth="1"/>
    <col min="9730" max="9730" width="11" style="3" bestFit="1" customWidth="1"/>
    <col min="9731" max="9731" width="11.42578125" style="3"/>
    <col min="9732" max="9732" width="13.42578125" style="3" customWidth="1"/>
    <col min="9733" max="9733" width="15.28515625" style="3" customWidth="1"/>
    <col min="9734" max="9734" width="19.5703125" style="3" customWidth="1"/>
    <col min="9735" max="9735" width="18.28515625" style="3" bestFit="1" customWidth="1"/>
    <col min="9736" max="9736" width="10.85546875" style="3" bestFit="1" customWidth="1"/>
    <col min="9737" max="9737" width="10.7109375" style="3" bestFit="1" customWidth="1"/>
    <col min="9738" max="9738" width="13.85546875" style="3" customWidth="1"/>
    <col min="9739" max="9739" width="10.85546875" style="3" bestFit="1" customWidth="1"/>
    <col min="9740" max="9740" width="10.7109375" style="3" bestFit="1" customWidth="1"/>
    <col min="9741" max="9741" width="18" style="3" customWidth="1"/>
    <col min="9742" max="9742" width="13.140625" style="3" customWidth="1"/>
    <col min="9743" max="9743" width="16" style="3" customWidth="1"/>
    <col min="9744" max="9744" width="14.85546875" style="3" customWidth="1"/>
    <col min="9745" max="9745" width="15.28515625" style="3" customWidth="1"/>
    <col min="9746" max="9746" width="19.28515625" style="3" bestFit="1" customWidth="1"/>
    <col min="9747" max="9980" width="11.42578125" style="3"/>
    <col min="9981" max="9981" width="7.28515625" style="3" customWidth="1"/>
    <col min="9982" max="9983" width="11.28515625" style="3" bestFit="1" customWidth="1"/>
    <col min="9984" max="9984" width="9.7109375" style="3" customWidth="1"/>
    <col min="9985" max="9985" width="17.28515625" style="3" bestFit="1" customWidth="1"/>
    <col min="9986" max="9986" width="11" style="3" bestFit="1" customWidth="1"/>
    <col min="9987" max="9987" width="11.42578125" style="3"/>
    <col min="9988" max="9988" width="13.42578125" style="3" customWidth="1"/>
    <col min="9989" max="9989" width="15.28515625" style="3" customWidth="1"/>
    <col min="9990" max="9990" width="19.5703125" style="3" customWidth="1"/>
    <col min="9991" max="9991" width="18.28515625" style="3" bestFit="1" customWidth="1"/>
    <col min="9992" max="9992" width="10.85546875" style="3" bestFit="1" customWidth="1"/>
    <col min="9993" max="9993" width="10.7109375" style="3" bestFit="1" customWidth="1"/>
    <col min="9994" max="9994" width="13.85546875" style="3" customWidth="1"/>
    <col min="9995" max="9995" width="10.85546875" style="3" bestFit="1" customWidth="1"/>
    <col min="9996" max="9996" width="10.7109375" style="3" bestFit="1" customWidth="1"/>
    <col min="9997" max="9997" width="18" style="3" customWidth="1"/>
    <col min="9998" max="9998" width="13.140625" style="3" customWidth="1"/>
    <col min="9999" max="9999" width="16" style="3" customWidth="1"/>
    <col min="10000" max="10000" width="14.85546875" style="3" customWidth="1"/>
    <col min="10001" max="10001" width="15.28515625" style="3" customWidth="1"/>
    <col min="10002" max="10002" width="19.28515625" style="3" bestFit="1" customWidth="1"/>
    <col min="10003" max="10236" width="11.42578125" style="3"/>
    <col min="10237" max="10237" width="7.28515625" style="3" customWidth="1"/>
    <col min="10238" max="10239" width="11.28515625" style="3" bestFit="1" customWidth="1"/>
    <col min="10240" max="10240" width="9.7109375" style="3" customWidth="1"/>
    <col min="10241" max="10241" width="17.28515625" style="3" bestFit="1" customWidth="1"/>
    <col min="10242" max="10242" width="11" style="3" bestFit="1" customWidth="1"/>
    <col min="10243" max="10243" width="11.42578125" style="3"/>
    <col min="10244" max="10244" width="13.42578125" style="3" customWidth="1"/>
    <col min="10245" max="10245" width="15.28515625" style="3" customWidth="1"/>
    <col min="10246" max="10246" width="19.5703125" style="3" customWidth="1"/>
    <col min="10247" max="10247" width="18.28515625" style="3" bestFit="1" customWidth="1"/>
    <col min="10248" max="10248" width="10.85546875" style="3" bestFit="1" customWidth="1"/>
    <col min="10249" max="10249" width="10.7109375" style="3" bestFit="1" customWidth="1"/>
    <col min="10250" max="10250" width="13.85546875" style="3" customWidth="1"/>
    <col min="10251" max="10251" width="10.85546875" style="3" bestFit="1" customWidth="1"/>
    <col min="10252" max="10252" width="10.7109375" style="3" bestFit="1" customWidth="1"/>
    <col min="10253" max="10253" width="18" style="3" customWidth="1"/>
    <col min="10254" max="10254" width="13.140625" style="3" customWidth="1"/>
    <col min="10255" max="10255" width="16" style="3" customWidth="1"/>
    <col min="10256" max="10256" width="14.85546875" style="3" customWidth="1"/>
    <col min="10257" max="10257" width="15.28515625" style="3" customWidth="1"/>
    <col min="10258" max="10258" width="19.28515625" style="3" bestFit="1" customWidth="1"/>
    <col min="10259" max="10492" width="11.42578125" style="3"/>
    <col min="10493" max="10493" width="7.28515625" style="3" customWidth="1"/>
    <col min="10494" max="10495" width="11.28515625" style="3" bestFit="1" customWidth="1"/>
    <col min="10496" max="10496" width="9.7109375" style="3" customWidth="1"/>
    <col min="10497" max="10497" width="17.28515625" style="3" bestFit="1" customWidth="1"/>
    <col min="10498" max="10498" width="11" style="3" bestFit="1" customWidth="1"/>
    <col min="10499" max="10499" width="11.42578125" style="3"/>
    <col min="10500" max="10500" width="13.42578125" style="3" customWidth="1"/>
    <col min="10501" max="10501" width="15.28515625" style="3" customWidth="1"/>
    <col min="10502" max="10502" width="19.5703125" style="3" customWidth="1"/>
    <col min="10503" max="10503" width="18.28515625" style="3" bestFit="1" customWidth="1"/>
    <col min="10504" max="10504" width="10.85546875" style="3" bestFit="1" customWidth="1"/>
    <col min="10505" max="10505" width="10.7109375" style="3" bestFit="1" customWidth="1"/>
    <col min="10506" max="10506" width="13.85546875" style="3" customWidth="1"/>
    <col min="10507" max="10507" width="10.85546875" style="3" bestFit="1" customWidth="1"/>
    <col min="10508" max="10508" width="10.7109375" style="3" bestFit="1" customWidth="1"/>
    <col min="10509" max="10509" width="18" style="3" customWidth="1"/>
    <col min="10510" max="10510" width="13.140625" style="3" customWidth="1"/>
    <col min="10511" max="10511" width="16" style="3" customWidth="1"/>
    <col min="10512" max="10512" width="14.85546875" style="3" customWidth="1"/>
    <col min="10513" max="10513" width="15.28515625" style="3" customWidth="1"/>
    <col min="10514" max="10514" width="19.28515625" style="3" bestFit="1" customWidth="1"/>
    <col min="10515" max="10748" width="11.42578125" style="3"/>
    <col min="10749" max="10749" width="7.28515625" style="3" customWidth="1"/>
    <col min="10750" max="10751" width="11.28515625" style="3" bestFit="1" customWidth="1"/>
    <col min="10752" max="10752" width="9.7109375" style="3" customWidth="1"/>
    <col min="10753" max="10753" width="17.28515625" style="3" bestFit="1" customWidth="1"/>
    <col min="10754" max="10754" width="11" style="3" bestFit="1" customWidth="1"/>
    <col min="10755" max="10755" width="11.42578125" style="3"/>
    <col min="10756" max="10756" width="13.42578125" style="3" customWidth="1"/>
    <col min="10757" max="10757" width="15.28515625" style="3" customWidth="1"/>
    <col min="10758" max="10758" width="19.5703125" style="3" customWidth="1"/>
    <col min="10759" max="10759" width="18.28515625" style="3" bestFit="1" customWidth="1"/>
    <col min="10760" max="10760" width="10.85546875" style="3" bestFit="1" customWidth="1"/>
    <col min="10761" max="10761" width="10.7109375" style="3" bestFit="1" customWidth="1"/>
    <col min="10762" max="10762" width="13.85546875" style="3" customWidth="1"/>
    <col min="10763" max="10763" width="10.85546875" style="3" bestFit="1" customWidth="1"/>
    <col min="10764" max="10764" width="10.7109375" style="3" bestFit="1" customWidth="1"/>
    <col min="10765" max="10765" width="18" style="3" customWidth="1"/>
    <col min="10766" max="10766" width="13.140625" style="3" customWidth="1"/>
    <col min="10767" max="10767" width="16" style="3" customWidth="1"/>
    <col min="10768" max="10768" width="14.85546875" style="3" customWidth="1"/>
    <col min="10769" max="10769" width="15.28515625" style="3" customWidth="1"/>
    <col min="10770" max="10770" width="19.28515625" style="3" bestFit="1" customWidth="1"/>
    <col min="10771" max="11004" width="11.42578125" style="3"/>
    <col min="11005" max="11005" width="7.28515625" style="3" customWidth="1"/>
    <col min="11006" max="11007" width="11.28515625" style="3" bestFit="1" customWidth="1"/>
    <col min="11008" max="11008" width="9.7109375" style="3" customWidth="1"/>
    <col min="11009" max="11009" width="17.28515625" style="3" bestFit="1" customWidth="1"/>
    <col min="11010" max="11010" width="11" style="3" bestFit="1" customWidth="1"/>
    <col min="11011" max="11011" width="11.42578125" style="3"/>
    <col min="11012" max="11012" width="13.42578125" style="3" customWidth="1"/>
    <col min="11013" max="11013" width="15.28515625" style="3" customWidth="1"/>
    <col min="11014" max="11014" width="19.5703125" style="3" customWidth="1"/>
    <col min="11015" max="11015" width="18.28515625" style="3" bestFit="1" customWidth="1"/>
    <col min="11016" max="11016" width="10.85546875" style="3" bestFit="1" customWidth="1"/>
    <col min="11017" max="11017" width="10.7109375" style="3" bestFit="1" customWidth="1"/>
    <col min="11018" max="11018" width="13.85546875" style="3" customWidth="1"/>
    <col min="11019" max="11019" width="10.85546875" style="3" bestFit="1" customWidth="1"/>
    <col min="11020" max="11020" width="10.7109375" style="3" bestFit="1" customWidth="1"/>
    <col min="11021" max="11021" width="18" style="3" customWidth="1"/>
    <col min="11022" max="11022" width="13.140625" style="3" customWidth="1"/>
    <col min="11023" max="11023" width="16" style="3" customWidth="1"/>
    <col min="11024" max="11024" width="14.85546875" style="3" customWidth="1"/>
    <col min="11025" max="11025" width="15.28515625" style="3" customWidth="1"/>
    <col min="11026" max="11026" width="19.28515625" style="3" bestFit="1" customWidth="1"/>
    <col min="11027" max="11260" width="11.42578125" style="3"/>
    <col min="11261" max="11261" width="7.28515625" style="3" customWidth="1"/>
    <col min="11262" max="11263" width="11.28515625" style="3" bestFit="1" customWidth="1"/>
    <col min="11264" max="11264" width="9.7109375" style="3" customWidth="1"/>
    <col min="11265" max="11265" width="17.28515625" style="3" bestFit="1" customWidth="1"/>
    <col min="11266" max="11266" width="11" style="3" bestFit="1" customWidth="1"/>
    <col min="11267" max="11267" width="11.42578125" style="3"/>
    <col min="11268" max="11268" width="13.42578125" style="3" customWidth="1"/>
    <col min="11269" max="11269" width="15.28515625" style="3" customWidth="1"/>
    <col min="11270" max="11270" width="19.5703125" style="3" customWidth="1"/>
    <col min="11271" max="11271" width="18.28515625" style="3" bestFit="1" customWidth="1"/>
    <col min="11272" max="11272" width="10.85546875" style="3" bestFit="1" customWidth="1"/>
    <col min="11273" max="11273" width="10.7109375" style="3" bestFit="1" customWidth="1"/>
    <col min="11274" max="11274" width="13.85546875" style="3" customWidth="1"/>
    <col min="11275" max="11275" width="10.85546875" style="3" bestFit="1" customWidth="1"/>
    <col min="11276" max="11276" width="10.7109375" style="3" bestFit="1" customWidth="1"/>
    <col min="11277" max="11277" width="18" style="3" customWidth="1"/>
    <col min="11278" max="11278" width="13.140625" style="3" customWidth="1"/>
    <col min="11279" max="11279" width="16" style="3" customWidth="1"/>
    <col min="11280" max="11280" width="14.85546875" style="3" customWidth="1"/>
    <col min="11281" max="11281" width="15.28515625" style="3" customWidth="1"/>
    <col min="11282" max="11282" width="19.28515625" style="3" bestFit="1" customWidth="1"/>
    <col min="11283" max="11516" width="11.42578125" style="3"/>
    <col min="11517" max="11517" width="7.28515625" style="3" customWidth="1"/>
    <col min="11518" max="11519" width="11.28515625" style="3" bestFit="1" customWidth="1"/>
    <col min="11520" max="11520" width="9.7109375" style="3" customWidth="1"/>
    <col min="11521" max="11521" width="17.28515625" style="3" bestFit="1" customWidth="1"/>
    <col min="11522" max="11522" width="11" style="3" bestFit="1" customWidth="1"/>
    <col min="11523" max="11523" width="11.42578125" style="3"/>
    <col min="11524" max="11524" width="13.42578125" style="3" customWidth="1"/>
    <col min="11525" max="11525" width="15.28515625" style="3" customWidth="1"/>
    <col min="11526" max="11526" width="19.5703125" style="3" customWidth="1"/>
    <col min="11527" max="11527" width="18.28515625" style="3" bestFit="1" customWidth="1"/>
    <col min="11528" max="11528" width="10.85546875" style="3" bestFit="1" customWidth="1"/>
    <col min="11529" max="11529" width="10.7109375" style="3" bestFit="1" customWidth="1"/>
    <col min="11530" max="11530" width="13.85546875" style="3" customWidth="1"/>
    <col min="11531" max="11531" width="10.85546875" style="3" bestFit="1" customWidth="1"/>
    <col min="11532" max="11532" width="10.7109375" style="3" bestFit="1" customWidth="1"/>
    <col min="11533" max="11533" width="18" style="3" customWidth="1"/>
    <col min="11534" max="11534" width="13.140625" style="3" customWidth="1"/>
    <col min="11535" max="11535" width="16" style="3" customWidth="1"/>
    <col min="11536" max="11536" width="14.85546875" style="3" customWidth="1"/>
    <col min="11537" max="11537" width="15.28515625" style="3" customWidth="1"/>
    <col min="11538" max="11538" width="19.28515625" style="3" bestFit="1" customWidth="1"/>
    <col min="11539" max="11772" width="11.42578125" style="3"/>
    <col min="11773" max="11773" width="7.28515625" style="3" customWidth="1"/>
    <col min="11774" max="11775" width="11.28515625" style="3" bestFit="1" customWidth="1"/>
    <col min="11776" max="11776" width="9.7109375" style="3" customWidth="1"/>
    <col min="11777" max="11777" width="17.28515625" style="3" bestFit="1" customWidth="1"/>
    <col min="11778" max="11778" width="11" style="3" bestFit="1" customWidth="1"/>
    <col min="11779" max="11779" width="11.42578125" style="3"/>
    <col min="11780" max="11780" width="13.42578125" style="3" customWidth="1"/>
    <col min="11781" max="11781" width="15.28515625" style="3" customWidth="1"/>
    <col min="11782" max="11782" width="19.5703125" style="3" customWidth="1"/>
    <col min="11783" max="11783" width="18.28515625" style="3" bestFit="1" customWidth="1"/>
    <col min="11784" max="11784" width="10.85546875" style="3" bestFit="1" customWidth="1"/>
    <col min="11785" max="11785" width="10.7109375" style="3" bestFit="1" customWidth="1"/>
    <col min="11786" max="11786" width="13.85546875" style="3" customWidth="1"/>
    <col min="11787" max="11787" width="10.85546875" style="3" bestFit="1" customWidth="1"/>
    <col min="11788" max="11788" width="10.7109375" style="3" bestFit="1" customWidth="1"/>
    <col min="11789" max="11789" width="18" style="3" customWidth="1"/>
    <col min="11790" max="11790" width="13.140625" style="3" customWidth="1"/>
    <col min="11791" max="11791" width="16" style="3" customWidth="1"/>
    <col min="11792" max="11792" width="14.85546875" style="3" customWidth="1"/>
    <col min="11793" max="11793" width="15.28515625" style="3" customWidth="1"/>
    <col min="11794" max="11794" width="19.28515625" style="3" bestFit="1" customWidth="1"/>
    <col min="11795" max="12028" width="11.42578125" style="3"/>
    <col min="12029" max="12029" width="7.28515625" style="3" customWidth="1"/>
    <col min="12030" max="12031" width="11.28515625" style="3" bestFit="1" customWidth="1"/>
    <col min="12032" max="12032" width="9.7109375" style="3" customWidth="1"/>
    <col min="12033" max="12033" width="17.28515625" style="3" bestFit="1" customWidth="1"/>
    <col min="12034" max="12034" width="11" style="3" bestFit="1" customWidth="1"/>
    <col min="12035" max="12035" width="11.42578125" style="3"/>
    <col min="12036" max="12036" width="13.42578125" style="3" customWidth="1"/>
    <col min="12037" max="12037" width="15.28515625" style="3" customWidth="1"/>
    <col min="12038" max="12038" width="19.5703125" style="3" customWidth="1"/>
    <col min="12039" max="12039" width="18.28515625" style="3" bestFit="1" customWidth="1"/>
    <col min="12040" max="12040" width="10.85546875" style="3" bestFit="1" customWidth="1"/>
    <col min="12041" max="12041" width="10.7109375" style="3" bestFit="1" customWidth="1"/>
    <col min="12042" max="12042" width="13.85546875" style="3" customWidth="1"/>
    <col min="12043" max="12043" width="10.85546875" style="3" bestFit="1" customWidth="1"/>
    <col min="12044" max="12044" width="10.7109375" style="3" bestFit="1" customWidth="1"/>
    <col min="12045" max="12045" width="18" style="3" customWidth="1"/>
    <col min="12046" max="12046" width="13.140625" style="3" customWidth="1"/>
    <col min="12047" max="12047" width="16" style="3" customWidth="1"/>
    <col min="12048" max="12048" width="14.85546875" style="3" customWidth="1"/>
    <col min="12049" max="12049" width="15.28515625" style="3" customWidth="1"/>
    <col min="12050" max="12050" width="19.28515625" style="3" bestFit="1" customWidth="1"/>
    <col min="12051" max="12284" width="11.42578125" style="3"/>
    <col min="12285" max="12285" width="7.28515625" style="3" customWidth="1"/>
    <col min="12286" max="12287" width="11.28515625" style="3" bestFit="1" customWidth="1"/>
    <col min="12288" max="12288" width="9.7109375" style="3" customWidth="1"/>
    <col min="12289" max="12289" width="17.28515625" style="3" bestFit="1" customWidth="1"/>
    <col min="12290" max="12290" width="11" style="3" bestFit="1" customWidth="1"/>
    <col min="12291" max="12291" width="11.42578125" style="3"/>
    <col min="12292" max="12292" width="13.42578125" style="3" customWidth="1"/>
    <col min="12293" max="12293" width="15.28515625" style="3" customWidth="1"/>
    <col min="12294" max="12294" width="19.5703125" style="3" customWidth="1"/>
    <col min="12295" max="12295" width="18.28515625" style="3" bestFit="1" customWidth="1"/>
    <col min="12296" max="12296" width="10.85546875" style="3" bestFit="1" customWidth="1"/>
    <col min="12297" max="12297" width="10.7109375" style="3" bestFit="1" customWidth="1"/>
    <col min="12298" max="12298" width="13.85546875" style="3" customWidth="1"/>
    <col min="12299" max="12299" width="10.85546875" style="3" bestFit="1" customWidth="1"/>
    <col min="12300" max="12300" width="10.7109375" style="3" bestFit="1" customWidth="1"/>
    <col min="12301" max="12301" width="18" style="3" customWidth="1"/>
    <col min="12302" max="12302" width="13.140625" style="3" customWidth="1"/>
    <col min="12303" max="12303" width="16" style="3" customWidth="1"/>
    <col min="12304" max="12304" width="14.85546875" style="3" customWidth="1"/>
    <col min="12305" max="12305" width="15.28515625" style="3" customWidth="1"/>
    <col min="12306" max="12306" width="19.28515625" style="3" bestFit="1" customWidth="1"/>
    <col min="12307" max="12540" width="11.42578125" style="3"/>
    <col min="12541" max="12541" width="7.28515625" style="3" customWidth="1"/>
    <col min="12542" max="12543" width="11.28515625" style="3" bestFit="1" customWidth="1"/>
    <col min="12544" max="12544" width="9.7109375" style="3" customWidth="1"/>
    <col min="12545" max="12545" width="17.28515625" style="3" bestFit="1" customWidth="1"/>
    <col min="12546" max="12546" width="11" style="3" bestFit="1" customWidth="1"/>
    <col min="12547" max="12547" width="11.42578125" style="3"/>
    <col min="12548" max="12548" width="13.42578125" style="3" customWidth="1"/>
    <col min="12549" max="12549" width="15.28515625" style="3" customWidth="1"/>
    <col min="12550" max="12550" width="19.5703125" style="3" customWidth="1"/>
    <col min="12551" max="12551" width="18.28515625" style="3" bestFit="1" customWidth="1"/>
    <col min="12552" max="12552" width="10.85546875" style="3" bestFit="1" customWidth="1"/>
    <col min="12553" max="12553" width="10.7109375" style="3" bestFit="1" customWidth="1"/>
    <col min="12554" max="12554" width="13.85546875" style="3" customWidth="1"/>
    <col min="12555" max="12555" width="10.85546875" style="3" bestFit="1" customWidth="1"/>
    <col min="12556" max="12556" width="10.7109375" style="3" bestFit="1" customWidth="1"/>
    <col min="12557" max="12557" width="18" style="3" customWidth="1"/>
    <col min="12558" max="12558" width="13.140625" style="3" customWidth="1"/>
    <col min="12559" max="12559" width="16" style="3" customWidth="1"/>
    <col min="12560" max="12560" width="14.85546875" style="3" customWidth="1"/>
    <col min="12561" max="12561" width="15.28515625" style="3" customWidth="1"/>
    <col min="12562" max="12562" width="19.28515625" style="3" bestFit="1" customWidth="1"/>
    <col min="12563" max="12796" width="11.42578125" style="3"/>
    <col min="12797" max="12797" width="7.28515625" style="3" customWidth="1"/>
    <col min="12798" max="12799" width="11.28515625" style="3" bestFit="1" customWidth="1"/>
    <col min="12800" max="12800" width="9.7109375" style="3" customWidth="1"/>
    <col min="12801" max="12801" width="17.28515625" style="3" bestFit="1" customWidth="1"/>
    <col min="12802" max="12802" width="11" style="3" bestFit="1" customWidth="1"/>
    <col min="12803" max="12803" width="11.42578125" style="3"/>
    <col min="12804" max="12804" width="13.42578125" style="3" customWidth="1"/>
    <col min="12805" max="12805" width="15.28515625" style="3" customWidth="1"/>
    <col min="12806" max="12806" width="19.5703125" style="3" customWidth="1"/>
    <col min="12807" max="12807" width="18.28515625" style="3" bestFit="1" customWidth="1"/>
    <col min="12808" max="12808" width="10.85546875" style="3" bestFit="1" customWidth="1"/>
    <col min="12809" max="12809" width="10.7109375" style="3" bestFit="1" customWidth="1"/>
    <col min="12810" max="12810" width="13.85546875" style="3" customWidth="1"/>
    <col min="12811" max="12811" width="10.85546875" style="3" bestFit="1" customWidth="1"/>
    <col min="12812" max="12812" width="10.7109375" style="3" bestFit="1" customWidth="1"/>
    <col min="12813" max="12813" width="18" style="3" customWidth="1"/>
    <col min="12814" max="12814" width="13.140625" style="3" customWidth="1"/>
    <col min="12815" max="12815" width="16" style="3" customWidth="1"/>
    <col min="12816" max="12816" width="14.85546875" style="3" customWidth="1"/>
    <col min="12817" max="12817" width="15.28515625" style="3" customWidth="1"/>
    <col min="12818" max="12818" width="19.28515625" style="3" bestFit="1" customWidth="1"/>
    <col min="12819" max="13052" width="11.42578125" style="3"/>
    <col min="13053" max="13053" width="7.28515625" style="3" customWidth="1"/>
    <col min="13054" max="13055" width="11.28515625" style="3" bestFit="1" customWidth="1"/>
    <col min="13056" max="13056" width="9.7109375" style="3" customWidth="1"/>
    <col min="13057" max="13057" width="17.28515625" style="3" bestFit="1" customWidth="1"/>
    <col min="13058" max="13058" width="11" style="3" bestFit="1" customWidth="1"/>
    <col min="13059" max="13059" width="11.42578125" style="3"/>
    <col min="13060" max="13060" width="13.42578125" style="3" customWidth="1"/>
    <col min="13061" max="13061" width="15.28515625" style="3" customWidth="1"/>
    <col min="13062" max="13062" width="19.5703125" style="3" customWidth="1"/>
    <col min="13063" max="13063" width="18.28515625" style="3" bestFit="1" customWidth="1"/>
    <col min="13064" max="13064" width="10.85546875" style="3" bestFit="1" customWidth="1"/>
    <col min="13065" max="13065" width="10.7109375" style="3" bestFit="1" customWidth="1"/>
    <col min="13066" max="13066" width="13.85546875" style="3" customWidth="1"/>
    <col min="13067" max="13067" width="10.85546875" style="3" bestFit="1" customWidth="1"/>
    <col min="13068" max="13068" width="10.7109375" style="3" bestFit="1" customWidth="1"/>
    <col min="13069" max="13069" width="18" style="3" customWidth="1"/>
    <col min="13070" max="13070" width="13.140625" style="3" customWidth="1"/>
    <col min="13071" max="13071" width="16" style="3" customWidth="1"/>
    <col min="13072" max="13072" width="14.85546875" style="3" customWidth="1"/>
    <col min="13073" max="13073" width="15.28515625" style="3" customWidth="1"/>
    <col min="13074" max="13074" width="19.28515625" style="3" bestFit="1" customWidth="1"/>
    <col min="13075" max="13308" width="11.42578125" style="3"/>
    <col min="13309" max="13309" width="7.28515625" style="3" customWidth="1"/>
    <col min="13310" max="13311" width="11.28515625" style="3" bestFit="1" customWidth="1"/>
    <col min="13312" max="13312" width="9.7109375" style="3" customWidth="1"/>
    <col min="13313" max="13313" width="17.28515625" style="3" bestFit="1" customWidth="1"/>
    <col min="13314" max="13314" width="11" style="3" bestFit="1" customWidth="1"/>
    <col min="13315" max="13315" width="11.42578125" style="3"/>
    <col min="13316" max="13316" width="13.42578125" style="3" customWidth="1"/>
    <col min="13317" max="13317" width="15.28515625" style="3" customWidth="1"/>
    <col min="13318" max="13318" width="19.5703125" style="3" customWidth="1"/>
    <col min="13319" max="13319" width="18.28515625" style="3" bestFit="1" customWidth="1"/>
    <col min="13320" max="13320" width="10.85546875" style="3" bestFit="1" customWidth="1"/>
    <col min="13321" max="13321" width="10.7109375" style="3" bestFit="1" customWidth="1"/>
    <col min="13322" max="13322" width="13.85546875" style="3" customWidth="1"/>
    <col min="13323" max="13323" width="10.85546875" style="3" bestFit="1" customWidth="1"/>
    <col min="13324" max="13324" width="10.7109375" style="3" bestFit="1" customWidth="1"/>
    <col min="13325" max="13325" width="18" style="3" customWidth="1"/>
    <col min="13326" max="13326" width="13.140625" style="3" customWidth="1"/>
    <col min="13327" max="13327" width="16" style="3" customWidth="1"/>
    <col min="13328" max="13328" width="14.85546875" style="3" customWidth="1"/>
    <col min="13329" max="13329" width="15.28515625" style="3" customWidth="1"/>
    <col min="13330" max="13330" width="19.28515625" style="3" bestFit="1" customWidth="1"/>
    <col min="13331" max="13564" width="11.42578125" style="3"/>
    <col min="13565" max="13565" width="7.28515625" style="3" customWidth="1"/>
    <col min="13566" max="13567" width="11.28515625" style="3" bestFit="1" customWidth="1"/>
    <col min="13568" max="13568" width="9.7109375" style="3" customWidth="1"/>
    <col min="13569" max="13569" width="17.28515625" style="3" bestFit="1" customWidth="1"/>
    <col min="13570" max="13570" width="11" style="3" bestFit="1" customWidth="1"/>
    <col min="13571" max="13571" width="11.42578125" style="3"/>
    <col min="13572" max="13572" width="13.42578125" style="3" customWidth="1"/>
    <col min="13573" max="13573" width="15.28515625" style="3" customWidth="1"/>
    <col min="13574" max="13574" width="19.5703125" style="3" customWidth="1"/>
    <col min="13575" max="13575" width="18.28515625" style="3" bestFit="1" customWidth="1"/>
    <col min="13576" max="13576" width="10.85546875" style="3" bestFit="1" customWidth="1"/>
    <col min="13577" max="13577" width="10.7109375" style="3" bestFit="1" customWidth="1"/>
    <col min="13578" max="13578" width="13.85546875" style="3" customWidth="1"/>
    <col min="13579" max="13579" width="10.85546875" style="3" bestFit="1" customWidth="1"/>
    <col min="13580" max="13580" width="10.7109375" style="3" bestFit="1" customWidth="1"/>
    <col min="13581" max="13581" width="18" style="3" customWidth="1"/>
    <col min="13582" max="13582" width="13.140625" style="3" customWidth="1"/>
    <col min="13583" max="13583" width="16" style="3" customWidth="1"/>
    <col min="13584" max="13584" width="14.85546875" style="3" customWidth="1"/>
    <col min="13585" max="13585" width="15.28515625" style="3" customWidth="1"/>
    <col min="13586" max="13586" width="19.28515625" style="3" bestFit="1" customWidth="1"/>
    <col min="13587" max="13820" width="11.42578125" style="3"/>
    <col min="13821" max="13821" width="7.28515625" style="3" customWidth="1"/>
    <col min="13822" max="13823" width="11.28515625" style="3" bestFit="1" customWidth="1"/>
    <col min="13824" max="13824" width="9.7109375" style="3" customWidth="1"/>
    <col min="13825" max="13825" width="17.28515625" style="3" bestFit="1" customWidth="1"/>
    <col min="13826" max="13826" width="11" style="3" bestFit="1" customWidth="1"/>
    <col min="13827" max="13827" width="11.42578125" style="3"/>
    <col min="13828" max="13828" width="13.42578125" style="3" customWidth="1"/>
    <col min="13829" max="13829" width="15.28515625" style="3" customWidth="1"/>
    <col min="13830" max="13830" width="19.5703125" style="3" customWidth="1"/>
    <col min="13831" max="13831" width="18.28515625" style="3" bestFit="1" customWidth="1"/>
    <col min="13832" max="13832" width="10.85546875" style="3" bestFit="1" customWidth="1"/>
    <col min="13833" max="13833" width="10.7109375" style="3" bestFit="1" customWidth="1"/>
    <col min="13834" max="13834" width="13.85546875" style="3" customWidth="1"/>
    <col min="13835" max="13835" width="10.85546875" style="3" bestFit="1" customWidth="1"/>
    <col min="13836" max="13836" width="10.7109375" style="3" bestFit="1" customWidth="1"/>
    <col min="13837" max="13837" width="18" style="3" customWidth="1"/>
    <col min="13838" max="13838" width="13.140625" style="3" customWidth="1"/>
    <col min="13839" max="13839" width="16" style="3" customWidth="1"/>
    <col min="13840" max="13840" width="14.85546875" style="3" customWidth="1"/>
    <col min="13841" max="13841" width="15.28515625" style="3" customWidth="1"/>
    <col min="13842" max="13842" width="19.28515625" style="3" bestFit="1" customWidth="1"/>
    <col min="13843" max="14076" width="11.42578125" style="3"/>
    <col min="14077" max="14077" width="7.28515625" style="3" customWidth="1"/>
    <col min="14078" max="14079" width="11.28515625" style="3" bestFit="1" customWidth="1"/>
    <col min="14080" max="14080" width="9.7109375" style="3" customWidth="1"/>
    <col min="14081" max="14081" width="17.28515625" style="3" bestFit="1" customWidth="1"/>
    <col min="14082" max="14082" width="11" style="3" bestFit="1" customWidth="1"/>
    <col min="14083" max="14083" width="11.42578125" style="3"/>
    <col min="14084" max="14084" width="13.42578125" style="3" customWidth="1"/>
    <col min="14085" max="14085" width="15.28515625" style="3" customWidth="1"/>
    <col min="14086" max="14086" width="19.5703125" style="3" customWidth="1"/>
    <col min="14087" max="14087" width="18.28515625" style="3" bestFit="1" customWidth="1"/>
    <col min="14088" max="14088" width="10.85546875" style="3" bestFit="1" customWidth="1"/>
    <col min="14089" max="14089" width="10.7109375" style="3" bestFit="1" customWidth="1"/>
    <col min="14090" max="14090" width="13.85546875" style="3" customWidth="1"/>
    <col min="14091" max="14091" width="10.85546875" style="3" bestFit="1" customWidth="1"/>
    <col min="14092" max="14092" width="10.7109375" style="3" bestFit="1" customWidth="1"/>
    <col min="14093" max="14093" width="18" style="3" customWidth="1"/>
    <col min="14094" max="14094" width="13.140625" style="3" customWidth="1"/>
    <col min="14095" max="14095" width="16" style="3" customWidth="1"/>
    <col min="14096" max="14096" width="14.85546875" style="3" customWidth="1"/>
    <col min="14097" max="14097" width="15.28515625" style="3" customWidth="1"/>
    <col min="14098" max="14098" width="19.28515625" style="3" bestFit="1" customWidth="1"/>
    <col min="14099" max="14332" width="11.42578125" style="3"/>
    <col min="14333" max="14333" width="7.28515625" style="3" customWidth="1"/>
    <col min="14334" max="14335" width="11.28515625" style="3" bestFit="1" customWidth="1"/>
    <col min="14336" max="14336" width="9.7109375" style="3" customWidth="1"/>
    <col min="14337" max="14337" width="17.28515625" style="3" bestFit="1" customWidth="1"/>
    <col min="14338" max="14338" width="11" style="3" bestFit="1" customWidth="1"/>
    <col min="14339" max="14339" width="11.42578125" style="3"/>
    <col min="14340" max="14340" width="13.42578125" style="3" customWidth="1"/>
    <col min="14341" max="14341" width="15.28515625" style="3" customWidth="1"/>
    <col min="14342" max="14342" width="19.5703125" style="3" customWidth="1"/>
    <col min="14343" max="14343" width="18.28515625" style="3" bestFit="1" customWidth="1"/>
    <col min="14344" max="14344" width="10.85546875" style="3" bestFit="1" customWidth="1"/>
    <col min="14345" max="14345" width="10.7109375" style="3" bestFit="1" customWidth="1"/>
    <col min="14346" max="14346" width="13.85546875" style="3" customWidth="1"/>
    <col min="14347" max="14347" width="10.85546875" style="3" bestFit="1" customWidth="1"/>
    <col min="14348" max="14348" width="10.7109375" style="3" bestFit="1" customWidth="1"/>
    <col min="14349" max="14349" width="18" style="3" customWidth="1"/>
    <col min="14350" max="14350" width="13.140625" style="3" customWidth="1"/>
    <col min="14351" max="14351" width="16" style="3" customWidth="1"/>
    <col min="14352" max="14352" width="14.85546875" style="3" customWidth="1"/>
    <col min="14353" max="14353" width="15.28515625" style="3" customWidth="1"/>
    <col min="14354" max="14354" width="19.28515625" style="3" bestFit="1" customWidth="1"/>
    <col min="14355" max="14588" width="11.42578125" style="3"/>
    <col min="14589" max="14589" width="7.28515625" style="3" customWidth="1"/>
    <col min="14590" max="14591" width="11.28515625" style="3" bestFit="1" customWidth="1"/>
    <col min="14592" max="14592" width="9.7109375" style="3" customWidth="1"/>
    <col min="14593" max="14593" width="17.28515625" style="3" bestFit="1" customWidth="1"/>
    <col min="14594" max="14594" width="11" style="3" bestFit="1" customWidth="1"/>
    <col min="14595" max="14595" width="11.42578125" style="3"/>
    <col min="14596" max="14596" width="13.42578125" style="3" customWidth="1"/>
    <col min="14597" max="14597" width="15.28515625" style="3" customWidth="1"/>
    <col min="14598" max="14598" width="19.5703125" style="3" customWidth="1"/>
    <col min="14599" max="14599" width="18.28515625" style="3" bestFit="1" customWidth="1"/>
    <col min="14600" max="14600" width="10.85546875" style="3" bestFit="1" customWidth="1"/>
    <col min="14601" max="14601" width="10.7109375" style="3" bestFit="1" customWidth="1"/>
    <col min="14602" max="14602" width="13.85546875" style="3" customWidth="1"/>
    <col min="14603" max="14603" width="10.85546875" style="3" bestFit="1" customWidth="1"/>
    <col min="14604" max="14604" width="10.7109375" style="3" bestFit="1" customWidth="1"/>
    <col min="14605" max="14605" width="18" style="3" customWidth="1"/>
    <col min="14606" max="14606" width="13.140625" style="3" customWidth="1"/>
    <col min="14607" max="14607" width="16" style="3" customWidth="1"/>
    <col min="14608" max="14608" width="14.85546875" style="3" customWidth="1"/>
    <col min="14609" max="14609" width="15.28515625" style="3" customWidth="1"/>
    <col min="14610" max="14610" width="19.28515625" style="3" bestFit="1" customWidth="1"/>
    <col min="14611" max="14844" width="11.42578125" style="3"/>
    <col min="14845" max="14845" width="7.28515625" style="3" customWidth="1"/>
    <col min="14846" max="14847" width="11.28515625" style="3" bestFit="1" customWidth="1"/>
    <col min="14848" max="14848" width="9.7109375" style="3" customWidth="1"/>
    <col min="14849" max="14849" width="17.28515625" style="3" bestFit="1" customWidth="1"/>
    <col min="14850" max="14850" width="11" style="3" bestFit="1" customWidth="1"/>
    <col min="14851" max="14851" width="11.42578125" style="3"/>
    <col min="14852" max="14852" width="13.42578125" style="3" customWidth="1"/>
    <col min="14853" max="14853" width="15.28515625" style="3" customWidth="1"/>
    <col min="14854" max="14854" width="19.5703125" style="3" customWidth="1"/>
    <col min="14855" max="14855" width="18.28515625" style="3" bestFit="1" customWidth="1"/>
    <col min="14856" max="14856" width="10.85546875" style="3" bestFit="1" customWidth="1"/>
    <col min="14857" max="14857" width="10.7109375" style="3" bestFit="1" customWidth="1"/>
    <col min="14858" max="14858" width="13.85546875" style="3" customWidth="1"/>
    <col min="14859" max="14859" width="10.85546875" style="3" bestFit="1" customWidth="1"/>
    <col min="14860" max="14860" width="10.7109375" style="3" bestFit="1" customWidth="1"/>
    <col min="14861" max="14861" width="18" style="3" customWidth="1"/>
    <col min="14862" max="14862" width="13.140625" style="3" customWidth="1"/>
    <col min="14863" max="14863" width="16" style="3" customWidth="1"/>
    <col min="14864" max="14864" width="14.85546875" style="3" customWidth="1"/>
    <col min="14865" max="14865" width="15.28515625" style="3" customWidth="1"/>
    <col min="14866" max="14866" width="19.28515625" style="3" bestFit="1" customWidth="1"/>
    <col min="14867" max="15100" width="11.42578125" style="3"/>
    <col min="15101" max="15101" width="7.28515625" style="3" customWidth="1"/>
    <col min="15102" max="15103" width="11.28515625" style="3" bestFit="1" customWidth="1"/>
    <col min="15104" max="15104" width="9.7109375" style="3" customWidth="1"/>
    <col min="15105" max="15105" width="17.28515625" style="3" bestFit="1" customWidth="1"/>
    <col min="15106" max="15106" width="11" style="3" bestFit="1" customWidth="1"/>
    <col min="15107" max="15107" width="11.42578125" style="3"/>
    <col min="15108" max="15108" width="13.42578125" style="3" customWidth="1"/>
    <col min="15109" max="15109" width="15.28515625" style="3" customWidth="1"/>
    <col min="15110" max="15110" width="19.5703125" style="3" customWidth="1"/>
    <col min="15111" max="15111" width="18.28515625" style="3" bestFit="1" customWidth="1"/>
    <col min="15112" max="15112" width="10.85546875" style="3" bestFit="1" customWidth="1"/>
    <col min="15113" max="15113" width="10.7109375" style="3" bestFit="1" customWidth="1"/>
    <col min="15114" max="15114" width="13.85546875" style="3" customWidth="1"/>
    <col min="15115" max="15115" width="10.85546875" style="3" bestFit="1" customWidth="1"/>
    <col min="15116" max="15116" width="10.7109375" style="3" bestFit="1" customWidth="1"/>
    <col min="15117" max="15117" width="18" style="3" customWidth="1"/>
    <col min="15118" max="15118" width="13.140625" style="3" customWidth="1"/>
    <col min="15119" max="15119" width="16" style="3" customWidth="1"/>
    <col min="15120" max="15120" width="14.85546875" style="3" customWidth="1"/>
    <col min="15121" max="15121" width="15.28515625" style="3" customWidth="1"/>
    <col min="15122" max="15122" width="19.28515625" style="3" bestFit="1" customWidth="1"/>
    <col min="15123" max="15356" width="11.42578125" style="3"/>
    <col min="15357" max="15357" width="7.28515625" style="3" customWidth="1"/>
    <col min="15358" max="15359" width="11.28515625" style="3" bestFit="1" customWidth="1"/>
    <col min="15360" max="15360" width="9.7109375" style="3" customWidth="1"/>
    <col min="15361" max="15361" width="17.28515625" style="3" bestFit="1" customWidth="1"/>
    <col min="15362" max="15362" width="11" style="3" bestFit="1" customWidth="1"/>
    <col min="15363" max="15363" width="11.42578125" style="3"/>
    <col min="15364" max="15364" width="13.42578125" style="3" customWidth="1"/>
    <col min="15365" max="15365" width="15.28515625" style="3" customWidth="1"/>
    <col min="15366" max="15366" width="19.5703125" style="3" customWidth="1"/>
    <col min="15367" max="15367" width="18.28515625" style="3" bestFit="1" customWidth="1"/>
    <col min="15368" max="15368" width="10.85546875" style="3" bestFit="1" customWidth="1"/>
    <col min="15369" max="15369" width="10.7109375" style="3" bestFit="1" customWidth="1"/>
    <col min="15370" max="15370" width="13.85546875" style="3" customWidth="1"/>
    <col min="15371" max="15371" width="10.85546875" style="3" bestFit="1" customWidth="1"/>
    <col min="15372" max="15372" width="10.7109375" style="3" bestFit="1" customWidth="1"/>
    <col min="15373" max="15373" width="18" style="3" customWidth="1"/>
    <col min="15374" max="15374" width="13.140625" style="3" customWidth="1"/>
    <col min="15375" max="15375" width="16" style="3" customWidth="1"/>
    <col min="15376" max="15376" width="14.85546875" style="3" customWidth="1"/>
    <col min="15377" max="15377" width="15.28515625" style="3" customWidth="1"/>
    <col min="15378" max="15378" width="19.28515625" style="3" bestFit="1" customWidth="1"/>
    <col min="15379" max="15612" width="11.42578125" style="3"/>
    <col min="15613" max="15613" width="7.28515625" style="3" customWidth="1"/>
    <col min="15614" max="15615" width="11.28515625" style="3" bestFit="1" customWidth="1"/>
    <col min="15616" max="15616" width="9.7109375" style="3" customWidth="1"/>
    <col min="15617" max="15617" width="17.28515625" style="3" bestFit="1" customWidth="1"/>
    <col min="15618" max="15618" width="11" style="3" bestFit="1" customWidth="1"/>
    <col min="15619" max="15619" width="11.42578125" style="3"/>
    <col min="15620" max="15620" width="13.42578125" style="3" customWidth="1"/>
    <col min="15621" max="15621" width="15.28515625" style="3" customWidth="1"/>
    <col min="15622" max="15622" width="19.5703125" style="3" customWidth="1"/>
    <col min="15623" max="15623" width="18.28515625" style="3" bestFit="1" customWidth="1"/>
    <col min="15624" max="15624" width="10.85546875" style="3" bestFit="1" customWidth="1"/>
    <col min="15625" max="15625" width="10.7109375" style="3" bestFit="1" customWidth="1"/>
    <col min="15626" max="15626" width="13.85546875" style="3" customWidth="1"/>
    <col min="15627" max="15627" width="10.85546875" style="3" bestFit="1" customWidth="1"/>
    <col min="15628" max="15628" width="10.7109375" style="3" bestFit="1" customWidth="1"/>
    <col min="15629" max="15629" width="18" style="3" customWidth="1"/>
    <col min="15630" max="15630" width="13.140625" style="3" customWidth="1"/>
    <col min="15631" max="15631" width="16" style="3" customWidth="1"/>
    <col min="15632" max="15632" width="14.85546875" style="3" customWidth="1"/>
    <col min="15633" max="15633" width="15.28515625" style="3" customWidth="1"/>
    <col min="15634" max="15634" width="19.28515625" style="3" bestFit="1" customWidth="1"/>
    <col min="15635" max="15868" width="11.42578125" style="3"/>
    <col min="15869" max="15869" width="7.28515625" style="3" customWidth="1"/>
    <col min="15870" max="15871" width="11.28515625" style="3" bestFit="1" customWidth="1"/>
    <col min="15872" max="15872" width="9.7109375" style="3" customWidth="1"/>
    <col min="15873" max="15873" width="17.28515625" style="3" bestFit="1" customWidth="1"/>
    <col min="15874" max="15874" width="11" style="3" bestFit="1" customWidth="1"/>
    <col min="15875" max="15875" width="11.42578125" style="3"/>
    <col min="15876" max="15876" width="13.42578125" style="3" customWidth="1"/>
    <col min="15877" max="15877" width="15.28515625" style="3" customWidth="1"/>
    <col min="15878" max="15878" width="19.5703125" style="3" customWidth="1"/>
    <col min="15879" max="15879" width="18.28515625" style="3" bestFit="1" customWidth="1"/>
    <col min="15880" max="15880" width="10.85546875" style="3" bestFit="1" customWidth="1"/>
    <col min="15881" max="15881" width="10.7109375" style="3" bestFit="1" customWidth="1"/>
    <col min="15882" max="15882" width="13.85546875" style="3" customWidth="1"/>
    <col min="15883" max="15883" width="10.85546875" style="3" bestFit="1" customWidth="1"/>
    <col min="15884" max="15884" width="10.7109375" style="3" bestFit="1" customWidth="1"/>
    <col min="15885" max="15885" width="18" style="3" customWidth="1"/>
    <col min="15886" max="15886" width="13.140625" style="3" customWidth="1"/>
    <col min="15887" max="15887" width="16" style="3" customWidth="1"/>
    <col min="15888" max="15888" width="14.85546875" style="3" customWidth="1"/>
    <col min="15889" max="15889" width="15.28515625" style="3" customWidth="1"/>
    <col min="15890" max="15890" width="19.28515625" style="3" bestFit="1" customWidth="1"/>
    <col min="15891" max="16124" width="11.42578125" style="3"/>
    <col min="16125" max="16125" width="7.28515625" style="3" customWidth="1"/>
    <col min="16126" max="16127" width="11.28515625" style="3" bestFit="1" customWidth="1"/>
    <col min="16128" max="16128" width="9.7109375" style="3" customWidth="1"/>
    <col min="16129" max="16129" width="17.28515625" style="3" bestFit="1" customWidth="1"/>
    <col min="16130" max="16130" width="11" style="3" bestFit="1" customWidth="1"/>
    <col min="16131" max="16131" width="11.42578125" style="3"/>
    <col min="16132" max="16132" width="13.42578125" style="3" customWidth="1"/>
    <col min="16133" max="16133" width="15.28515625" style="3" customWidth="1"/>
    <col min="16134" max="16134" width="19.5703125" style="3" customWidth="1"/>
    <col min="16135" max="16135" width="18.28515625" style="3" bestFit="1" customWidth="1"/>
    <col min="16136" max="16136" width="10.85546875" style="3" bestFit="1" customWidth="1"/>
    <col min="16137" max="16137" width="10.7109375" style="3" bestFit="1" customWidth="1"/>
    <col min="16138" max="16138" width="13.85546875" style="3" customWidth="1"/>
    <col min="16139" max="16139" width="10.85546875" style="3" bestFit="1" customWidth="1"/>
    <col min="16140" max="16140" width="10.7109375" style="3" bestFit="1" customWidth="1"/>
    <col min="16141" max="16141" width="18" style="3" customWidth="1"/>
    <col min="16142" max="16142" width="13.140625" style="3" customWidth="1"/>
    <col min="16143" max="16143" width="16" style="3" customWidth="1"/>
    <col min="16144" max="16144" width="14.85546875" style="3" customWidth="1"/>
    <col min="16145" max="16145" width="15.28515625" style="3" customWidth="1"/>
    <col min="16146" max="16146" width="19.28515625" style="3" bestFit="1" customWidth="1"/>
    <col min="16147" max="16380" width="11.42578125" style="3"/>
    <col min="16381" max="16384" width="11.5703125" style="3" customWidth="1"/>
  </cols>
  <sheetData>
    <row r="1" spans="1:2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8" ht="30" x14ac:dyDescent="0.2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8" ht="26.25" x14ac:dyDescent="0.2">
      <c r="A3" s="173" t="s">
        <v>424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8" ht="26.25" x14ac:dyDescent="0.2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8" s="5" customFormat="1" ht="18" x14ac:dyDescent="0.2">
      <c r="A5" s="174" t="s">
        <v>438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4"/>
      <c r="V5" s="4"/>
      <c r="W5" s="4"/>
      <c r="X5" s="4"/>
      <c r="Y5" s="4"/>
      <c r="Z5" s="4"/>
      <c r="AA5" s="4"/>
      <c r="AB5" s="4"/>
    </row>
    <row r="6" spans="1:28" x14ac:dyDescent="0.2">
      <c r="N6" s="1"/>
      <c r="Q6" s="1"/>
      <c r="R6" s="1"/>
      <c r="S6" s="1"/>
      <c r="T6" s="2"/>
      <c r="U6" s="1"/>
      <c r="V6" s="1"/>
      <c r="W6" s="1"/>
      <c r="X6" s="1"/>
      <c r="Y6" s="1"/>
      <c r="Z6" s="1"/>
      <c r="AA6" s="1"/>
      <c r="AB6" s="1"/>
    </row>
    <row r="7" spans="1:28" ht="33" customHeight="1" x14ac:dyDescent="0.25">
      <c r="A7" s="171" t="s">
        <v>2</v>
      </c>
      <c r="B7" s="175" t="s">
        <v>3</v>
      </c>
      <c r="C7" s="6"/>
      <c r="D7" s="7"/>
      <c r="E7" s="176" t="s">
        <v>4</v>
      </c>
      <c r="F7" s="177" t="s">
        <v>5</v>
      </c>
      <c r="G7" s="157"/>
      <c r="H7" s="161" t="s">
        <v>6</v>
      </c>
      <c r="I7" s="161" t="s">
        <v>7</v>
      </c>
      <c r="J7" s="75"/>
      <c r="K7" s="161" t="s">
        <v>8</v>
      </c>
      <c r="L7" s="164" t="s">
        <v>9</v>
      </c>
      <c r="M7" s="178" t="s">
        <v>184</v>
      </c>
      <c r="N7" s="178"/>
      <c r="O7" s="167" t="s">
        <v>10</v>
      </c>
      <c r="P7" s="168" t="s">
        <v>11</v>
      </c>
      <c r="Q7" s="168"/>
      <c r="R7" s="168"/>
      <c r="S7" s="122" t="s">
        <v>12</v>
      </c>
      <c r="T7" s="169" t="s">
        <v>13</v>
      </c>
    </row>
    <row r="8" spans="1:28" s="5" customFormat="1" ht="24" x14ac:dyDescent="0.25">
      <c r="A8" s="171"/>
      <c r="B8" s="175"/>
      <c r="C8" s="9"/>
      <c r="D8" s="10"/>
      <c r="E8" s="176"/>
      <c r="F8" s="177"/>
      <c r="G8" s="158"/>
      <c r="H8" s="162"/>
      <c r="I8" s="162"/>
      <c r="J8" s="76"/>
      <c r="K8" s="162"/>
      <c r="L8" s="165"/>
      <c r="M8" s="178"/>
      <c r="N8" s="178"/>
      <c r="O8" s="167"/>
      <c r="P8" s="123" t="s">
        <v>14</v>
      </c>
      <c r="Q8" s="123" t="s">
        <v>15</v>
      </c>
      <c r="R8" s="170" t="s">
        <v>16</v>
      </c>
      <c r="S8" s="171" t="s">
        <v>17</v>
      </c>
      <c r="T8" s="169"/>
    </row>
    <row r="9" spans="1:28" s="5" customFormat="1" ht="22.5" customHeight="1" x14ac:dyDescent="0.25">
      <c r="A9" s="171"/>
      <c r="B9" s="175"/>
      <c r="C9" s="11" t="s">
        <v>18</v>
      </c>
      <c r="D9" s="12" t="s">
        <v>19</v>
      </c>
      <c r="E9" s="176"/>
      <c r="F9" s="177"/>
      <c r="G9" s="159"/>
      <c r="H9" s="163"/>
      <c r="I9" s="163"/>
      <c r="J9" s="77" t="s">
        <v>190</v>
      </c>
      <c r="K9" s="163"/>
      <c r="L9" s="166"/>
      <c r="M9" s="74" t="s">
        <v>185</v>
      </c>
      <c r="N9" s="74" t="s">
        <v>186</v>
      </c>
      <c r="O9" s="167"/>
      <c r="P9" s="123" t="s">
        <v>20</v>
      </c>
      <c r="Q9" s="123" t="s">
        <v>21</v>
      </c>
      <c r="R9" s="170"/>
      <c r="S9" s="171"/>
      <c r="T9" s="169"/>
    </row>
    <row r="10" spans="1:28" s="35" customFormat="1" ht="15" customHeight="1" x14ac:dyDescent="0.2">
      <c r="A10" s="103">
        <v>1</v>
      </c>
      <c r="B10" s="13" t="s">
        <v>22</v>
      </c>
      <c r="C10" s="14">
        <v>100012001037362</v>
      </c>
      <c r="D10" s="80">
        <v>200019607548032</v>
      </c>
      <c r="E10" s="15" t="s">
        <v>314</v>
      </c>
      <c r="F10" s="15" t="s">
        <v>315</v>
      </c>
      <c r="G10" s="15" t="s">
        <v>439</v>
      </c>
      <c r="H10" s="71" t="s">
        <v>23</v>
      </c>
      <c r="I10" s="81" t="s">
        <v>24</v>
      </c>
      <c r="J10" s="81" t="s">
        <v>188</v>
      </c>
      <c r="K10" s="71" t="s">
        <v>166</v>
      </c>
      <c r="L10" s="81" t="s">
        <v>25</v>
      </c>
      <c r="M10" s="131">
        <v>45536</v>
      </c>
      <c r="N10" s="131">
        <v>45901</v>
      </c>
      <c r="O10" s="61">
        <v>16000</v>
      </c>
      <c r="P10" s="110">
        <f>O10*2.87%</f>
        <v>459.2</v>
      </c>
      <c r="Q10" s="110">
        <f t="shared" ref="Q10:Q44" si="0">O10*3.04%</f>
        <v>486.4</v>
      </c>
      <c r="R10" s="110"/>
      <c r="S10" s="110">
        <f>+P10+Q10+R10</f>
        <v>945.59999999999991</v>
      </c>
      <c r="T10" s="110">
        <f t="shared" ref="T10:T44" si="1">O10-S10</f>
        <v>15054.4</v>
      </c>
    </row>
    <row r="11" spans="1:28" s="35" customFormat="1" ht="15" x14ac:dyDescent="0.2">
      <c r="A11" s="103">
        <v>2</v>
      </c>
      <c r="B11" s="82" t="s">
        <v>28</v>
      </c>
      <c r="C11" s="14">
        <v>100012001037362</v>
      </c>
      <c r="D11" s="83">
        <v>200019604389298</v>
      </c>
      <c r="E11" s="84" t="s">
        <v>29</v>
      </c>
      <c r="F11" s="84" t="s">
        <v>30</v>
      </c>
      <c r="G11" s="84" t="s">
        <v>439</v>
      </c>
      <c r="H11" s="16" t="s">
        <v>23</v>
      </c>
      <c r="I11" s="85" t="s">
        <v>31</v>
      </c>
      <c r="J11" s="81" t="s">
        <v>188</v>
      </c>
      <c r="K11" s="71" t="s">
        <v>166</v>
      </c>
      <c r="L11" s="85" t="s">
        <v>25</v>
      </c>
      <c r="M11" s="131" t="s">
        <v>234</v>
      </c>
      <c r="N11" s="131">
        <v>45597</v>
      </c>
      <c r="O11" s="17">
        <v>10000</v>
      </c>
      <c r="P11" s="111">
        <f t="shared" ref="P11:P52" si="2">O11*2.87%</f>
        <v>287</v>
      </c>
      <c r="Q11" s="111">
        <f t="shared" si="0"/>
        <v>304</v>
      </c>
      <c r="R11" s="111"/>
      <c r="S11" s="111">
        <f t="shared" ref="S11:S52" si="3">+P11+Q11+R11</f>
        <v>591</v>
      </c>
      <c r="T11" s="111">
        <f t="shared" si="1"/>
        <v>9409</v>
      </c>
    </row>
    <row r="12" spans="1:28" s="35" customFormat="1" ht="15.75" x14ac:dyDescent="0.2">
      <c r="A12" s="103">
        <v>3</v>
      </c>
      <c r="B12" s="87" t="s">
        <v>35</v>
      </c>
      <c r="C12" s="14">
        <v>100012001037362</v>
      </c>
      <c r="D12" s="83">
        <v>200019600526474</v>
      </c>
      <c r="E12" s="88" t="s">
        <v>36</v>
      </c>
      <c r="F12" s="88" t="s">
        <v>37</v>
      </c>
      <c r="G12" s="88" t="s">
        <v>440</v>
      </c>
      <c r="H12" s="16" t="s">
        <v>23</v>
      </c>
      <c r="I12" s="85" t="s">
        <v>38</v>
      </c>
      <c r="J12" s="85" t="s">
        <v>191</v>
      </c>
      <c r="K12" s="71" t="s">
        <v>166</v>
      </c>
      <c r="L12" s="29" t="s">
        <v>25</v>
      </c>
      <c r="M12" s="132">
        <v>43009</v>
      </c>
      <c r="N12" s="132">
        <v>45566</v>
      </c>
      <c r="O12" s="17">
        <v>8000</v>
      </c>
      <c r="P12" s="111">
        <f t="shared" si="2"/>
        <v>229.6</v>
      </c>
      <c r="Q12" s="111">
        <f t="shared" si="0"/>
        <v>243.2</v>
      </c>
      <c r="R12" s="111"/>
      <c r="S12" s="111">
        <f t="shared" si="3"/>
        <v>472.79999999999995</v>
      </c>
      <c r="T12" s="111">
        <f t="shared" si="1"/>
        <v>7527.2</v>
      </c>
    </row>
    <row r="13" spans="1:28" s="35" customFormat="1" ht="15.75" x14ac:dyDescent="0.2">
      <c r="A13" s="103">
        <v>4</v>
      </c>
      <c r="B13" s="89" t="s">
        <v>40</v>
      </c>
      <c r="C13" s="14">
        <v>100012001037362</v>
      </c>
      <c r="D13" s="90">
        <v>200019604389291</v>
      </c>
      <c r="E13" s="91" t="s">
        <v>41</v>
      </c>
      <c r="F13" s="91" t="s">
        <v>42</v>
      </c>
      <c r="G13" s="91" t="s">
        <v>440</v>
      </c>
      <c r="H13" s="16" t="s">
        <v>23</v>
      </c>
      <c r="I13" s="85" t="s">
        <v>38</v>
      </c>
      <c r="J13" s="85" t="s">
        <v>192</v>
      </c>
      <c r="K13" s="71" t="s">
        <v>166</v>
      </c>
      <c r="L13" s="29" t="s">
        <v>25</v>
      </c>
      <c r="M13" s="132">
        <v>44137</v>
      </c>
      <c r="N13" s="132">
        <v>45598</v>
      </c>
      <c r="O13" s="17">
        <v>7500</v>
      </c>
      <c r="P13" s="111">
        <f t="shared" si="2"/>
        <v>215.25</v>
      </c>
      <c r="Q13" s="111">
        <f t="shared" si="0"/>
        <v>228</v>
      </c>
      <c r="R13" s="111"/>
      <c r="S13" s="111">
        <f t="shared" si="3"/>
        <v>443.25</v>
      </c>
      <c r="T13" s="111">
        <f t="shared" si="1"/>
        <v>7056.75</v>
      </c>
    </row>
    <row r="14" spans="1:28" s="35" customFormat="1" ht="15" x14ac:dyDescent="0.2">
      <c r="A14" s="103">
        <v>5</v>
      </c>
      <c r="B14" s="89" t="s">
        <v>43</v>
      </c>
      <c r="C14" s="14">
        <v>100012001037362</v>
      </c>
      <c r="D14" s="90">
        <v>200019604389304</v>
      </c>
      <c r="E14" s="91" t="s">
        <v>44</v>
      </c>
      <c r="F14" s="91" t="s">
        <v>45</v>
      </c>
      <c r="G14" s="91" t="s">
        <v>440</v>
      </c>
      <c r="H14" s="16" t="s">
        <v>23</v>
      </c>
      <c r="I14" s="85" t="s">
        <v>38</v>
      </c>
      <c r="J14" s="85" t="s">
        <v>193</v>
      </c>
      <c r="K14" s="71" t="s">
        <v>166</v>
      </c>
      <c r="L14" s="85" t="s">
        <v>25</v>
      </c>
      <c r="M14" s="132">
        <v>44137</v>
      </c>
      <c r="N14" s="132">
        <v>45598</v>
      </c>
      <c r="O14" s="17">
        <v>7000</v>
      </c>
      <c r="P14" s="111">
        <f t="shared" si="2"/>
        <v>200.9</v>
      </c>
      <c r="Q14" s="111">
        <f t="shared" si="0"/>
        <v>212.8</v>
      </c>
      <c r="R14" s="111"/>
      <c r="S14" s="111">
        <f t="shared" si="3"/>
        <v>413.70000000000005</v>
      </c>
      <c r="T14" s="111">
        <f t="shared" si="1"/>
        <v>6586.3</v>
      </c>
    </row>
    <row r="15" spans="1:28" s="35" customFormat="1" ht="15" x14ac:dyDescent="0.2">
      <c r="A15" s="103">
        <v>6</v>
      </c>
      <c r="B15" s="89" t="s">
        <v>46</v>
      </c>
      <c r="C15" s="14">
        <v>100012001037362</v>
      </c>
      <c r="D15" s="90">
        <v>200019604389307</v>
      </c>
      <c r="E15" s="91" t="s">
        <v>47</v>
      </c>
      <c r="F15" s="91" t="s">
        <v>48</v>
      </c>
      <c r="G15" s="91" t="s">
        <v>439</v>
      </c>
      <c r="H15" s="16" t="s">
        <v>23</v>
      </c>
      <c r="I15" s="85" t="s">
        <v>49</v>
      </c>
      <c r="J15" s="85" t="s">
        <v>194</v>
      </c>
      <c r="K15" s="71" t="s">
        <v>166</v>
      </c>
      <c r="L15" s="85" t="s">
        <v>25</v>
      </c>
      <c r="M15" s="132">
        <v>44137</v>
      </c>
      <c r="N15" s="132">
        <v>45598</v>
      </c>
      <c r="O15" s="17">
        <v>8000</v>
      </c>
      <c r="P15" s="111">
        <f t="shared" si="2"/>
        <v>229.6</v>
      </c>
      <c r="Q15" s="111">
        <f t="shared" si="0"/>
        <v>243.2</v>
      </c>
      <c r="R15" s="111"/>
      <c r="S15" s="111">
        <f t="shared" si="3"/>
        <v>472.79999999999995</v>
      </c>
      <c r="T15" s="111">
        <f t="shared" si="1"/>
        <v>7527.2</v>
      </c>
    </row>
    <row r="16" spans="1:28" s="35" customFormat="1" ht="15" x14ac:dyDescent="0.2">
      <c r="A16" s="103">
        <v>7</v>
      </c>
      <c r="B16" s="30" t="s">
        <v>50</v>
      </c>
      <c r="C16" s="14">
        <v>100012001037362</v>
      </c>
      <c r="D16" s="26">
        <v>200019604389287</v>
      </c>
      <c r="E16" s="31" t="s">
        <v>51</v>
      </c>
      <c r="F16" s="27" t="s">
        <v>52</v>
      </c>
      <c r="G16" s="27" t="s">
        <v>439</v>
      </c>
      <c r="H16" s="16" t="s">
        <v>23</v>
      </c>
      <c r="I16" s="85" t="s">
        <v>49</v>
      </c>
      <c r="J16" s="85" t="s">
        <v>195</v>
      </c>
      <c r="K16" s="71" t="s">
        <v>166</v>
      </c>
      <c r="L16" s="85" t="s">
        <v>25</v>
      </c>
      <c r="M16" s="132">
        <v>44137</v>
      </c>
      <c r="N16" s="132">
        <v>45598</v>
      </c>
      <c r="O16" s="17">
        <v>8000</v>
      </c>
      <c r="P16" s="111">
        <f t="shared" si="2"/>
        <v>229.6</v>
      </c>
      <c r="Q16" s="111">
        <f t="shared" si="0"/>
        <v>243.2</v>
      </c>
      <c r="R16" s="111"/>
      <c r="S16" s="111">
        <f t="shared" si="3"/>
        <v>472.79999999999995</v>
      </c>
      <c r="T16" s="111">
        <f t="shared" si="1"/>
        <v>7527.2</v>
      </c>
    </row>
    <row r="17" spans="1:20" s="35" customFormat="1" ht="15.75" x14ac:dyDescent="0.2">
      <c r="A17" s="103">
        <v>8</v>
      </c>
      <c r="B17" s="30" t="s">
        <v>53</v>
      </c>
      <c r="C17" s="14">
        <v>100012001037362</v>
      </c>
      <c r="D17" s="26">
        <v>200019604389302</v>
      </c>
      <c r="E17" s="27" t="s">
        <v>54</v>
      </c>
      <c r="F17" s="27" t="s">
        <v>55</v>
      </c>
      <c r="G17" s="27" t="s">
        <v>440</v>
      </c>
      <c r="H17" s="16" t="s">
        <v>23</v>
      </c>
      <c r="I17" s="85" t="s">
        <v>38</v>
      </c>
      <c r="J17" s="85" t="s">
        <v>196</v>
      </c>
      <c r="K17" s="71" t="s">
        <v>166</v>
      </c>
      <c r="L17" s="29" t="s">
        <v>25</v>
      </c>
      <c r="M17" s="132">
        <v>43831</v>
      </c>
      <c r="N17" s="132">
        <v>45292</v>
      </c>
      <c r="O17" s="17">
        <v>7000</v>
      </c>
      <c r="P17" s="111">
        <f t="shared" si="2"/>
        <v>200.9</v>
      </c>
      <c r="Q17" s="111">
        <f t="shared" si="0"/>
        <v>212.8</v>
      </c>
      <c r="R17" s="111"/>
      <c r="S17" s="111">
        <f t="shared" si="3"/>
        <v>413.70000000000005</v>
      </c>
      <c r="T17" s="111">
        <f t="shared" si="1"/>
        <v>6586.3</v>
      </c>
    </row>
    <row r="18" spans="1:20" s="35" customFormat="1" ht="15" x14ac:dyDescent="0.2">
      <c r="A18" s="103">
        <v>9</v>
      </c>
      <c r="B18" s="30" t="s">
        <v>56</v>
      </c>
      <c r="C18" s="14">
        <v>100012001037362</v>
      </c>
      <c r="D18" s="26">
        <v>200019604389285</v>
      </c>
      <c r="E18" s="27" t="s">
        <v>57</v>
      </c>
      <c r="F18" s="27" t="s">
        <v>58</v>
      </c>
      <c r="G18" s="27" t="s">
        <v>440</v>
      </c>
      <c r="H18" s="16" t="s">
        <v>23</v>
      </c>
      <c r="I18" s="85" t="s">
        <v>38</v>
      </c>
      <c r="J18" s="85" t="s">
        <v>197</v>
      </c>
      <c r="K18" s="71" t="s">
        <v>166</v>
      </c>
      <c r="L18" s="85" t="s">
        <v>25</v>
      </c>
      <c r="M18" s="132">
        <v>44440</v>
      </c>
      <c r="N18" s="132">
        <v>45536</v>
      </c>
      <c r="O18" s="17">
        <v>7000</v>
      </c>
      <c r="P18" s="111">
        <f t="shared" si="2"/>
        <v>200.9</v>
      </c>
      <c r="Q18" s="111">
        <f t="shared" si="0"/>
        <v>212.8</v>
      </c>
      <c r="R18" s="111"/>
      <c r="S18" s="111">
        <f t="shared" si="3"/>
        <v>413.70000000000005</v>
      </c>
      <c r="T18" s="111">
        <f t="shared" si="1"/>
        <v>6586.3</v>
      </c>
    </row>
    <row r="19" spans="1:20" s="35" customFormat="1" ht="15" x14ac:dyDescent="0.2">
      <c r="A19" s="103">
        <v>10</v>
      </c>
      <c r="B19" s="30" t="s">
        <v>59</v>
      </c>
      <c r="C19" s="14">
        <v>100012001037362</v>
      </c>
      <c r="D19" s="26">
        <v>200019604389281</v>
      </c>
      <c r="E19" s="27" t="s">
        <v>60</v>
      </c>
      <c r="F19" s="27" t="s">
        <v>61</v>
      </c>
      <c r="G19" s="27" t="s">
        <v>440</v>
      </c>
      <c r="H19" s="16" t="s">
        <v>23</v>
      </c>
      <c r="I19" s="85" t="s">
        <v>38</v>
      </c>
      <c r="J19" s="85" t="s">
        <v>198</v>
      </c>
      <c r="K19" s="71" t="s">
        <v>166</v>
      </c>
      <c r="L19" s="85" t="s">
        <v>25</v>
      </c>
      <c r="M19" s="132">
        <v>44256</v>
      </c>
      <c r="N19" s="132">
        <v>45352</v>
      </c>
      <c r="O19" s="17">
        <v>10000</v>
      </c>
      <c r="P19" s="111">
        <f t="shared" si="2"/>
        <v>287</v>
      </c>
      <c r="Q19" s="111">
        <f t="shared" si="0"/>
        <v>304</v>
      </c>
      <c r="R19" s="111"/>
      <c r="S19" s="111">
        <f t="shared" si="3"/>
        <v>591</v>
      </c>
      <c r="T19" s="111">
        <f t="shared" si="1"/>
        <v>9409</v>
      </c>
    </row>
    <row r="20" spans="1:20" s="35" customFormat="1" ht="15.75" x14ac:dyDescent="0.2">
      <c r="A20" s="103">
        <v>11</v>
      </c>
      <c r="B20" s="30" t="s">
        <v>62</v>
      </c>
      <c r="C20" s="14">
        <v>100012001037362</v>
      </c>
      <c r="D20" s="26">
        <v>200019604389300</v>
      </c>
      <c r="E20" s="27" t="s">
        <v>63</v>
      </c>
      <c r="F20" s="27" t="s">
        <v>64</v>
      </c>
      <c r="G20" s="27" t="s">
        <v>440</v>
      </c>
      <c r="H20" s="16" t="s">
        <v>23</v>
      </c>
      <c r="I20" s="85" t="s">
        <v>38</v>
      </c>
      <c r="J20" s="85" t="s">
        <v>199</v>
      </c>
      <c r="K20" s="71" t="s">
        <v>166</v>
      </c>
      <c r="L20" s="29" t="s">
        <v>25</v>
      </c>
      <c r="M20" s="132">
        <v>44287</v>
      </c>
      <c r="N20" s="132">
        <v>45383</v>
      </c>
      <c r="O20" s="92">
        <v>7000</v>
      </c>
      <c r="P20" s="111">
        <f t="shared" si="2"/>
        <v>200.9</v>
      </c>
      <c r="Q20" s="111">
        <f t="shared" si="0"/>
        <v>212.8</v>
      </c>
      <c r="R20" s="111"/>
      <c r="S20" s="111">
        <f t="shared" si="3"/>
        <v>413.70000000000005</v>
      </c>
      <c r="T20" s="111">
        <f t="shared" si="1"/>
        <v>6586.3</v>
      </c>
    </row>
    <row r="21" spans="1:20" s="55" customFormat="1" ht="15.75" x14ac:dyDescent="0.2">
      <c r="A21" s="103">
        <v>12</v>
      </c>
      <c r="B21" s="32" t="s">
        <v>65</v>
      </c>
      <c r="C21" s="14">
        <v>100012001037362</v>
      </c>
      <c r="D21" s="26">
        <v>200019604604677</v>
      </c>
      <c r="E21" s="28" t="s">
        <v>66</v>
      </c>
      <c r="F21" s="28" t="s">
        <v>67</v>
      </c>
      <c r="G21" s="28" t="s">
        <v>439</v>
      </c>
      <c r="H21" s="16" t="s">
        <v>23</v>
      </c>
      <c r="I21" s="85" t="s">
        <v>38</v>
      </c>
      <c r="J21" s="85" t="s">
        <v>200</v>
      </c>
      <c r="K21" s="71" t="s">
        <v>166</v>
      </c>
      <c r="L21" s="29" t="s">
        <v>25</v>
      </c>
      <c r="M21" s="132">
        <v>44409</v>
      </c>
      <c r="N21" s="132">
        <v>45505</v>
      </c>
      <c r="O21" s="20">
        <v>8000</v>
      </c>
      <c r="P21" s="112">
        <f t="shared" si="2"/>
        <v>229.6</v>
      </c>
      <c r="Q21" s="112">
        <f t="shared" si="0"/>
        <v>243.2</v>
      </c>
      <c r="R21" s="112"/>
      <c r="S21" s="112">
        <f t="shared" si="3"/>
        <v>472.79999999999995</v>
      </c>
      <c r="T21" s="112">
        <f t="shared" si="1"/>
        <v>7527.2</v>
      </c>
    </row>
    <row r="22" spans="1:20" s="55" customFormat="1" ht="15" x14ac:dyDescent="0.2">
      <c r="A22" s="103">
        <v>13</v>
      </c>
      <c r="B22" s="32" t="s">
        <v>68</v>
      </c>
      <c r="C22" s="14">
        <v>100012001037362</v>
      </c>
      <c r="D22" s="26">
        <v>200019604544726</v>
      </c>
      <c r="E22" s="28" t="s">
        <v>69</v>
      </c>
      <c r="F22" s="28" t="s">
        <v>70</v>
      </c>
      <c r="G22" s="28" t="s">
        <v>440</v>
      </c>
      <c r="H22" s="16" t="s">
        <v>23</v>
      </c>
      <c r="I22" s="85" t="s">
        <v>38</v>
      </c>
      <c r="J22" s="85" t="s">
        <v>201</v>
      </c>
      <c r="K22" s="71" t="s">
        <v>166</v>
      </c>
      <c r="L22" s="85" t="s">
        <v>25</v>
      </c>
      <c r="M22" s="132">
        <v>44470</v>
      </c>
      <c r="N22" s="132">
        <v>45566</v>
      </c>
      <c r="O22" s="20">
        <v>8000</v>
      </c>
      <c r="P22" s="112">
        <f t="shared" si="2"/>
        <v>229.6</v>
      </c>
      <c r="Q22" s="112">
        <f t="shared" si="0"/>
        <v>243.2</v>
      </c>
      <c r="R22" s="112"/>
      <c r="S22" s="112">
        <f t="shared" si="3"/>
        <v>472.79999999999995</v>
      </c>
      <c r="T22" s="112">
        <f t="shared" si="1"/>
        <v>7527.2</v>
      </c>
    </row>
    <row r="23" spans="1:20" s="35" customFormat="1" ht="15.75" x14ac:dyDescent="0.2">
      <c r="A23" s="103">
        <v>14</v>
      </c>
      <c r="B23" s="30" t="s">
        <v>71</v>
      </c>
      <c r="C23" s="14">
        <v>100012001037362</v>
      </c>
      <c r="D23" s="26">
        <v>200019604604679</v>
      </c>
      <c r="E23" s="27" t="s">
        <v>72</v>
      </c>
      <c r="F23" s="27" t="s">
        <v>73</v>
      </c>
      <c r="G23" s="27" t="s">
        <v>439</v>
      </c>
      <c r="H23" s="16" t="s">
        <v>23</v>
      </c>
      <c r="I23" s="85" t="s">
        <v>49</v>
      </c>
      <c r="J23" s="85" t="s">
        <v>202</v>
      </c>
      <c r="K23" s="71" t="s">
        <v>166</v>
      </c>
      <c r="L23" s="29" t="s">
        <v>25</v>
      </c>
      <c r="M23" s="132">
        <v>44593</v>
      </c>
      <c r="N23" s="132">
        <v>45323</v>
      </c>
      <c r="O23" s="17">
        <v>10000</v>
      </c>
      <c r="P23" s="111">
        <f t="shared" si="2"/>
        <v>287</v>
      </c>
      <c r="Q23" s="111">
        <f t="shared" si="0"/>
        <v>304</v>
      </c>
      <c r="R23" s="113"/>
      <c r="S23" s="111">
        <f t="shared" si="3"/>
        <v>591</v>
      </c>
      <c r="T23" s="111">
        <f t="shared" si="1"/>
        <v>9409</v>
      </c>
    </row>
    <row r="24" spans="1:20" s="35" customFormat="1" ht="15.75" x14ac:dyDescent="0.2">
      <c r="A24" s="103">
        <v>15</v>
      </c>
      <c r="B24" s="93" t="s">
        <v>74</v>
      </c>
      <c r="C24" s="14">
        <v>100012001037362</v>
      </c>
      <c r="D24" s="33">
        <v>200019604994020</v>
      </c>
      <c r="E24" s="94" t="s">
        <v>75</v>
      </c>
      <c r="F24" s="94" t="s">
        <v>76</v>
      </c>
      <c r="G24" s="94" t="s">
        <v>440</v>
      </c>
      <c r="H24" s="16" t="s">
        <v>77</v>
      </c>
      <c r="I24" s="95" t="s">
        <v>78</v>
      </c>
      <c r="J24" s="95" t="s">
        <v>202</v>
      </c>
      <c r="K24" s="71" t="s">
        <v>166</v>
      </c>
      <c r="L24" s="29" t="s">
        <v>79</v>
      </c>
      <c r="M24" s="132">
        <v>44682</v>
      </c>
      <c r="N24" s="132">
        <v>45413</v>
      </c>
      <c r="O24" s="17">
        <v>20000</v>
      </c>
      <c r="P24" s="111">
        <f t="shared" si="2"/>
        <v>574</v>
      </c>
      <c r="Q24" s="111">
        <f t="shared" si="0"/>
        <v>608</v>
      </c>
      <c r="R24" s="113"/>
      <c r="S24" s="111">
        <f t="shared" si="3"/>
        <v>1182</v>
      </c>
      <c r="T24" s="111">
        <f t="shared" si="1"/>
        <v>18818</v>
      </c>
    </row>
    <row r="25" spans="1:20" s="35" customFormat="1" ht="15.75" x14ac:dyDescent="0.2">
      <c r="A25" s="103">
        <v>16</v>
      </c>
      <c r="B25" s="93" t="s">
        <v>80</v>
      </c>
      <c r="C25" s="14">
        <v>100012001037362</v>
      </c>
      <c r="D25" s="33">
        <v>200019604983363</v>
      </c>
      <c r="E25" s="94" t="s">
        <v>81</v>
      </c>
      <c r="F25" s="94" t="s">
        <v>82</v>
      </c>
      <c r="G25" s="94" t="s">
        <v>440</v>
      </c>
      <c r="H25" s="16" t="s">
        <v>23</v>
      </c>
      <c r="I25" s="85" t="s">
        <v>38</v>
      </c>
      <c r="J25" s="85" t="s">
        <v>195</v>
      </c>
      <c r="K25" s="71" t="s">
        <v>166</v>
      </c>
      <c r="L25" s="29" t="s">
        <v>25</v>
      </c>
      <c r="M25" s="132">
        <v>44713</v>
      </c>
      <c r="N25" s="132">
        <v>45444</v>
      </c>
      <c r="O25" s="17">
        <v>8000</v>
      </c>
      <c r="P25" s="111">
        <f t="shared" si="2"/>
        <v>229.6</v>
      </c>
      <c r="Q25" s="111">
        <f t="shared" si="0"/>
        <v>243.2</v>
      </c>
      <c r="R25" s="113"/>
      <c r="S25" s="111">
        <f t="shared" si="3"/>
        <v>472.79999999999995</v>
      </c>
      <c r="T25" s="111">
        <f t="shared" si="1"/>
        <v>7527.2</v>
      </c>
    </row>
    <row r="26" spans="1:20" s="35" customFormat="1" ht="15.75" x14ac:dyDescent="0.2">
      <c r="A26" s="103">
        <v>17</v>
      </c>
      <c r="B26" s="93" t="s">
        <v>83</v>
      </c>
      <c r="C26" s="14">
        <v>100012001037362</v>
      </c>
      <c r="D26" s="33">
        <v>200019604983368</v>
      </c>
      <c r="E26" s="94" t="s">
        <v>84</v>
      </c>
      <c r="F26" s="94" t="s">
        <v>235</v>
      </c>
      <c r="G26" s="94" t="s">
        <v>440</v>
      </c>
      <c r="H26" s="16" t="s">
        <v>23</v>
      </c>
      <c r="I26" s="85" t="s">
        <v>38</v>
      </c>
      <c r="J26" s="85" t="s">
        <v>203</v>
      </c>
      <c r="K26" s="71" t="s">
        <v>166</v>
      </c>
      <c r="L26" s="29" t="s">
        <v>25</v>
      </c>
      <c r="M26" s="132">
        <v>44713</v>
      </c>
      <c r="N26" s="132">
        <v>45444</v>
      </c>
      <c r="O26" s="17">
        <v>8000</v>
      </c>
      <c r="P26" s="111">
        <f t="shared" si="2"/>
        <v>229.6</v>
      </c>
      <c r="Q26" s="111">
        <f t="shared" si="0"/>
        <v>243.2</v>
      </c>
      <c r="R26" s="113"/>
      <c r="S26" s="111">
        <f t="shared" si="3"/>
        <v>472.79999999999995</v>
      </c>
      <c r="T26" s="111">
        <f t="shared" si="1"/>
        <v>7527.2</v>
      </c>
    </row>
    <row r="27" spans="1:20" s="38" customFormat="1" ht="15.75" x14ac:dyDescent="0.2">
      <c r="A27" s="103">
        <v>18</v>
      </c>
      <c r="B27" s="96" t="s">
        <v>85</v>
      </c>
      <c r="C27" s="14">
        <v>100012001037362</v>
      </c>
      <c r="D27" s="97">
        <v>200011800328740</v>
      </c>
      <c r="E27" s="98" t="s">
        <v>86</v>
      </c>
      <c r="F27" s="99" t="s">
        <v>87</v>
      </c>
      <c r="G27" s="99" t="s">
        <v>439</v>
      </c>
      <c r="H27" s="18" t="s">
        <v>27</v>
      </c>
      <c r="I27" s="37" t="s">
        <v>39</v>
      </c>
      <c r="J27" s="37" t="s">
        <v>204</v>
      </c>
      <c r="K27" s="71" t="s">
        <v>166</v>
      </c>
      <c r="L27" s="19" t="s">
        <v>26</v>
      </c>
      <c r="M27" s="132">
        <v>40360</v>
      </c>
      <c r="N27" s="132">
        <v>45474</v>
      </c>
      <c r="O27" s="20">
        <v>14000</v>
      </c>
      <c r="P27" s="112">
        <f t="shared" si="2"/>
        <v>401.8</v>
      </c>
      <c r="Q27" s="112">
        <f t="shared" si="0"/>
        <v>425.6</v>
      </c>
      <c r="R27" s="114"/>
      <c r="S27" s="112">
        <f t="shared" si="3"/>
        <v>827.40000000000009</v>
      </c>
      <c r="T27" s="112">
        <f t="shared" si="1"/>
        <v>13172.6</v>
      </c>
    </row>
    <row r="28" spans="1:20" s="35" customFormat="1" ht="15.75" x14ac:dyDescent="0.2">
      <c r="A28" s="103">
        <v>19</v>
      </c>
      <c r="B28" s="100" t="s">
        <v>88</v>
      </c>
      <c r="C28" s="14">
        <v>100012001037362</v>
      </c>
      <c r="D28" s="101">
        <v>200019604983366</v>
      </c>
      <c r="E28" s="31" t="s">
        <v>89</v>
      </c>
      <c r="F28" s="102" t="s">
        <v>90</v>
      </c>
      <c r="G28" s="102" t="s">
        <v>439</v>
      </c>
      <c r="H28" s="16" t="s">
        <v>23</v>
      </c>
      <c r="I28" s="34" t="s">
        <v>34</v>
      </c>
      <c r="J28" s="34" t="s">
        <v>205</v>
      </c>
      <c r="K28" s="71" t="s">
        <v>166</v>
      </c>
      <c r="L28" s="29" t="s">
        <v>25</v>
      </c>
      <c r="M28" s="132">
        <v>44713</v>
      </c>
      <c r="N28" s="132">
        <v>45444</v>
      </c>
      <c r="O28" s="17">
        <v>10000</v>
      </c>
      <c r="P28" s="111">
        <f t="shared" si="2"/>
        <v>287</v>
      </c>
      <c r="Q28" s="111">
        <f t="shared" si="0"/>
        <v>304</v>
      </c>
      <c r="R28" s="113"/>
      <c r="S28" s="111">
        <f t="shared" si="3"/>
        <v>591</v>
      </c>
      <c r="T28" s="111">
        <f t="shared" si="1"/>
        <v>9409</v>
      </c>
    </row>
    <row r="29" spans="1:20" s="35" customFormat="1" ht="15.75" x14ac:dyDescent="0.2">
      <c r="A29" s="103">
        <v>20</v>
      </c>
      <c r="B29" s="30" t="s">
        <v>92</v>
      </c>
      <c r="C29" s="14">
        <v>100012001037362</v>
      </c>
      <c r="D29" s="36">
        <v>200019603883517</v>
      </c>
      <c r="E29" s="27" t="s">
        <v>93</v>
      </c>
      <c r="F29" s="27" t="s">
        <v>94</v>
      </c>
      <c r="G29" s="27" t="s">
        <v>439</v>
      </c>
      <c r="H29" s="16" t="s">
        <v>23</v>
      </c>
      <c r="I29" s="34" t="s">
        <v>39</v>
      </c>
      <c r="J29" s="34" t="s">
        <v>206</v>
      </c>
      <c r="K29" s="71" t="s">
        <v>166</v>
      </c>
      <c r="L29" s="29" t="s">
        <v>26</v>
      </c>
      <c r="M29" s="132">
        <v>44228</v>
      </c>
      <c r="N29" s="132">
        <v>45323</v>
      </c>
      <c r="O29" s="17">
        <v>12000</v>
      </c>
      <c r="P29" s="111">
        <f t="shared" si="2"/>
        <v>344.4</v>
      </c>
      <c r="Q29" s="111">
        <f t="shared" si="0"/>
        <v>364.8</v>
      </c>
      <c r="R29" s="113"/>
      <c r="S29" s="111">
        <f t="shared" si="3"/>
        <v>709.2</v>
      </c>
      <c r="T29" s="111">
        <f t="shared" si="1"/>
        <v>11290.8</v>
      </c>
    </row>
    <row r="30" spans="1:20" s="35" customFormat="1" ht="15.75" x14ac:dyDescent="0.2">
      <c r="A30" s="103">
        <v>21</v>
      </c>
      <c r="B30" s="39" t="s">
        <v>95</v>
      </c>
      <c r="C30" s="14">
        <v>100012001037362</v>
      </c>
      <c r="D30" s="21">
        <v>200019603883522</v>
      </c>
      <c r="E30" s="31" t="s">
        <v>96</v>
      </c>
      <c r="F30" s="31" t="s">
        <v>97</v>
      </c>
      <c r="G30" s="31" t="s">
        <v>439</v>
      </c>
      <c r="H30" s="16" t="s">
        <v>23</v>
      </c>
      <c r="I30" s="40" t="s">
        <v>98</v>
      </c>
      <c r="J30" s="40" t="s">
        <v>208</v>
      </c>
      <c r="K30" s="71" t="s">
        <v>166</v>
      </c>
      <c r="L30" s="29" t="s">
        <v>25</v>
      </c>
      <c r="M30" s="132">
        <v>44270</v>
      </c>
      <c r="N30" s="132">
        <v>45366</v>
      </c>
      <c r="O30" s="17">
        <v>8000</v>
      </c>
      <c r="P30" s="111">
        <f t="shared" si="2"/>
        <v>229.6</v>
      </c>
      <c r="Q30" s="111">
        <f t="shared" si="0"/>
        <v>243.2</v>
      </c>
      <c r="R30" s="113"/>
      <c r="S30" s="111">
        <f t="shared" si="3"/>
        <v>472.79999999999995</v>
      </c>
      <c r="T30" s="111">
        <f t="shared" si="1"/>
        <v>7527.2</v>
      </c>
    </row>
    <row r="31" spans="1:20" s="35" customFormat="1" ht="15.75" x14ac:dyDescent="0.2">
      <c r="A31" s="103">
        <v>22</v>
      </c>
      <c r="B31" s="41" t="s">
        <v>99</v>
      </c>
      <c r="C31" s="14">
        <v>100012001037362</v>
      </c>
      <c r="D31" s="36">
        <v>200019604983362</v>
      </c>
      <c r="E31" s="43" t="s">
        <v>100</v>
      </c>
      <c r="F31" s="43" t="s">
        <v>101</v>
      </c>
      <c r="G31" s="43" t="s">
        <v>440</v>
      </c>
      <c r="H31" s="16" t="s">
        <v>23</v>
      </c>
      <c r="I31" s="42" t="s">
        <v>38</v>
      </c>
      <c r="J31" s="42" t="s">
        <v>210</v>
      </c>
      <c r="K31" s="71" t="s">
        <v>166</v>
      </c>
      <c r="L31" s="29" t="s">
        <v>25</v>
      </c>
      <c r="M31" s="132">
        <v>44713</v>
      </c>
      <c r="N31" s="132">
        <v>45444</v>
      </c>
      <c r="O31" s="17">
        <v>7000</v>
      </c>
      <c r="P31" s="111">
        <f t="shared" si="2"/>
        <v>200.9</v>
      </c>
      <c r="Q31" s="111">
        <f t="shared" si="0"/>
        <v>212.8</v>
      </c>
      <c r="R31" s="113"/>
      <c r="S31" s="111">
        <f t="shared" si="3"/>
        <v>413.70000000000005</v>
      </c>
      <c r="T31" s="111">
        <f t="shared" si="1"/>
        <v>6586.3</v>
      </c>
    </row>
    <row r="32" spans="1:20" s="38" customFormat="1" ht="15.75" x14ac:dyDescent="0.2">
      <c r="A32" s="103">
        <v>23</v>
      </c>
      <c r="B32" s="32" t="s">
        <v>102</v>
      </c>
      <c r="C32" s="14">
        <v>100012001037362</v>
      </c>
      <c r="D32" s="26">
        <v>200010600740409</v>
      </c>
      <c r="E32" s="28" t="s">
        <v>103</v>
      </c>
      <c r="F32" s="28" t="s">
        <v>104</v>
      </c>
      <c r="G32" s="28" t="s">
        <v>440</v>
      </c>
      <c r="H32" s="18" t="s">
        <v>27</v>
      </c>
      <c r="I32" s="44" t="s">
        <v>105</v>
      </c>
      <c r="J32" s="44" t="s">
        <v>211</v>
      </c>
      <c r="K32" s="71" t="s">
        <v>166</v>
      </c>
      <c r="L32" s="19" t="s">
        <v>26</v>
      </c>
      <c r="M32" s="133">
        <v>42217</v>
      </c>
      <c r="N32" s="133">
        <v>45505</v>
      </c>
      <c r="O32" s="20">
        <v>14000</v>
      </c>
      <c r="P32" s="112">
        <f t="shared" si="2"/>
        <v>401.8</v>
      </c>
      <c r="Q32" s="112">
        <f t="shared" si="0"/>
        <v>425.6</v>
      </c>
      <c r="R32" s="114"/>
      <c r="S32" s="112">
        <f t="shared" si="3"/>
        <v>827.40000000000009</v>
      </c>
      <c r="T32" s="112">
        <f t="shared" si="1"/>
        <v>13172.6</v>
      </c>
    </row>
    <row r="33" spans="1:22" s="38" customFormat="1" ht="15.75" x14ac:dyDescent="0.2">
      <c r="A33" s="103">
        <v>24</v>
      </c>
      <c r="B33" s="45" t="s">
        <v>106</v>
      </c>
      <c r="C33" s="14">
        <v>100012001037362</v>
      </c>
      <c r="D33" s="26">
        <v>200011300877589</v>
      </c>
      <c r="E33" s="46" t="s">
        <v>107</v>
      </c>
      <c r="F33" s="46" t="s">
        <v>108</v>
      </c>
      <c r="G33" s="46" t="s">
        <v>440</v>
      </c>
      <c r="H33" s="18" t="s">
        <v>27</v>
      </c>
      <c r="I33" s="44" t="s">
        <v>109</v>
      </c>
      <c r="J33" s="44" t="s">
        <v>212</v>
      </c>
      <c r="K33" s="71" t="s">
        <v>166</v>
      </c>
      <c r="L33" s="19" t="s">
        <v>26</v>
      </c>
      <c r="M33" s="132">
        <v>41376</v>
      </c>
      <c r="N33" s="132">
        <v>45394</v>
      </c>
      <c r="O33" s="20">
        <v>14000</v>
      </c>
      <c r="P33" s="112">
        <f t="shared" si="2"/>
        <v>401.8</v>
      </c>
      <c r="Q33" s="112">
        <f t="shared" si="0"/>
        <v>425.6</v>
      </c>
      <c r="R33" s="112"/>
      <c r="S33" s="112">
        <f t="shared" si="3"/>
        <v>827.40000000000009</v>
      </c>
      <c r="T33" s="112">
        <f t="shared" si="1"/>
        <v>13172.6</v>
      </c>
    </row>
    <row r="34" spans="1:22" s="35" customFormat="1" ht="15.75" x14ac:dyDescent="0.2">
      <c r="A34" s="103">
        <v>25</v>
      </c>
      <c r="B34" s="30" t="s">
        <v>110</v>
      </c>
      <c r="C34" s="14">
        <v>100012001037362</v>
      </c>
      <c r="D34" s="36">
        <v>200010600721156</v>
      </c>
      <c r="E34" s="27" t="s">
        <v>111</v>
      </c>
      <c r="F34" s="27" t="s">
        <v>112</v>
      </c>
      <c r="G34" s="27" t="s">
        <v>440</v>
      </c>
      <c r="H34" s="16" t="s">
        <v>91</v>
      </c>
      <c r="I34" s="47" t="s">
        <v>113</v>
      </c>
      <c r="J34" s="47" t="s">
        <v>213</v>
      </c>
      <c r="K34" s="71" t="s">
        <v>166</v>
      </c>
      <c r="L34" s="29" t="s">
        <v>32</v>
      </c>
      <c r="M34" s="132">
        <v>42064</v>
      </c>
      <c r="N34" s="132">
        <v>45352</v>
      </c>
      <c r="O34" s="17">
        <v>10000</v>
      </c>
      <c r="P34" s="111">
        <f t="shared" si="2"/>
        <v>287</v>
      </c>
      <c r="Q34" s="111">
        <f t="shared" si="0"/>
        <v>304</v>
      </c>
      <c r="R34" s="113"/>
      <c r="S34" s="111">
        <f t="shared" si="3"/>
        <v>591</v>
      </c>
      <c r="T34" s="111">
        <f t="shared" si="1"/>
        <v>9409</v>
      </c>
    </row>
    <row r="35" spans="1:22" s="35" customFormat="1" ht="15.75" x14ac:dyDescent="0.2">
      <c r="A35" s="103">
        <v>26</v>
      </c>
      <c r="B35" s="13" t="s">
        <v>114</v>
      </c>
      <c r="C35" s="48">
        <v>100012001037362</v>
      </c>
      <c r="D35" s="49">
        <v>200019600526475</v>
      </c>
      <c r="E35" s="15" t="s">
        <v>115</v>
      </c>
      <c r="F35" s="15" t="s">
        <v>116</v>
      </c>
      <c r="G35" s="15" t="s">
        <v>439</v>
      </c>
      <c r="H35" s="22" t="s">
        <v>23</v>
      </c>
      <c r="I35" s="50" t="s">
        <v>117</v>
      </c>
      <c r="J35" s="50" t="s">
        <v>214</v>
      </c>
      <c r="K35" s="71" t="s">
        <v>166</v>
      </c>
      <c r="L35" s="51" t="s">
        <v>25</v>
      </c>
      <c r="M35" s="132">
        <v>44197</v>
      </c>
      <c r="N35" s="132">
        <v>45292</v>
      </c>
      <c r="O35" s="23">
        <v>6000</v>
      </c>
      <c r="P35" s="115">
        <f t="shared" si="2"/>
        <v>172.2</v>
      </c>
      <c r="Q35" s="115">
        <f t="shared" si="0"/>
        <v>182.4</v>
      </c>
      <c r="R35" s="116"/>
      <c r="S35" s="115">
        <f t="shared" si="3"/>
        <v>354.6</v>
      </c>
      <c r="T35" s="111">
        <f t="shared" si="1"/>
        <v>5645.4</v>
      </c>
    </row>
    <row r="36" spans="1:22" s="53" customFormat="1" ht="15.75" x14ac:dyDescent="0.2">
      <c r="A36" s="103">
        <v>27</v>
      </c>
      <c r="B36" s="30" t="s">
        <v>118</v>
      </c>
      <c r="C36" s="14">
        <v>100012001037362</v>
      </c>
      <c r="D36" s="36">
        <v>200019602144975</v>
      </c>
      <c r="E36" s="27" t="s">
        <v>119</v>
      </c>
      <c r="F36" s="27" t="s">
        <v>120</v>
      </c>
      <c r="G36" s="27" t="s">
        <v>440</v>
      </c>
      <c r="H36" s="16" t="s">
        <v>23</v>
      </c>
      <c r="I36" s="42" t="s">
        <v>121</v>
      </c>
      <c r="J36" s="42" t="s">
        <v>215</v>
      </c>
      <c r="K36" s="71" t="s">
        <v>166</v>
      </c>
      <c r="L36" s="29" t="s">
        <v>26</v>
      </c>
      <c r="M36" s="132">
        <v>43586</v>
      </c>
      <c r="N36" s="132">
        <v>45413</v>
      </c>
      <c r="O36" s="17">
        <v>10000</v>
      </c>
      <c r="P36" s="111">
        <f t="shared" si="2"/>
        <v>287</v>
      </c>
      <c r="Q36" s="111">
        <f t="shared" si="0"/>
        <v>304</v>
      </c>
      <c r="R36" s="113"/>
      <c r="S36" s="111">
        <f t="shared" si="3"/>
        <v>591</v>
      </c>
      <c r="T36" s="111">
        <f t="shared" si="1"/>
        <v>9409</v>
      </c>
      <c r="U36" s="73"/>
      <c r="V36" s="52"/>
    </row>
    <row r="37" spans="1:22" s="53" customFormat="1" ht="15.75" x14ac:dyDescent="0.2">
      <c r="A37" s="103">
        <v>28</v>
      </c>
      <c r="B37" s="39" t="s">
        <v>122</v>
      </c>
      <c r="C37" s="14">
        <v>100012001037362</v>
      </c>
      <c r="D37" s="21">
        <v>200019603885070</v>
      </c>
      <c r="E37" s="27" t="s">
        <v>123</v>
      </c>
      <c r="F37" s="27" t="s">
        <v>124</v>
      </c>
      <c r="G37" s="27" t="s">
        <v>440</v>
      </c>
      <c r="H37" s="16" t="s">
        <v>23</v>
      </c>
      <c r="I37" s="42" t="s">
        <v>38</v>
      </c>
      <c r="J37" s="42" t="s">
        <v>216</v>
      </c>
      <c r="K37" s="71" t="s">
        <v>166</v>
      </c>
      <c r="L37" s="29" t="s">
        <v>25</v>
      </c>
      <c r="M37" s="132">
        <v>43873</v>
      </c>
      <c r="N37" s="132">
        <v>45334</v>
      </c>
      <c r="O37" s="17">
        <v>8000</v>
      </c>
      <c r="P37" s="111">
        <f t="shared" si="2"/>
        <v>229.6</v>
      </c>
      <c r="Q37" s="111">
        <f t="shared" si="0"/>
        <v>243.2</v>
      </c>
      <c r="R37" s="113"/>
      <c r="S37" s="111">
        <f t="shared" si="3"/>
        <v>472.79999999999995</v>
      </c>
      <c r="T37" s="111">
        <f t="shared" si="1"/>
        <v>7527.2</v>
      </c>
      <c r="U37" s="73"/>
      <c r="V37" s="52"/>
    </row>
    <row r="38" spans="1:22" s="129" customFormat="1" ht="15.75" x14ac:dyDescent="0.2">
      <c r="A38" s="103">
        <v>29</v>
      </c>
      <c r="B38" s="144" t="s">
        <v>125</v>
      </c>
      <c r="C38" s="145">
        <v>100012001037362</v>
      </c>
      <c r="D38" s="146">
        <v>200019603883515</v>
      </c>
      <c r="E38" s="147" t="s">
        <v>126</v>
      </c>
      <c r="F38" s="147" t="s">
        <v>127</v>
      </c>
      <c r="G38" s="147" t="s">
        <v>439</v>
      </c>
      <c r="H38" s="24" t="s">
        <v>23</v>
      </c>
      <c r="I38" s="148" t="s">
        <v>98</v>
      </c>
      <c r="J38" s="148" t="s">
        <v>217</v>
      </c>
      <c r="K38" s="16" t="s">
        <v>166</v>
      </c>
      <c r="L38" s="25" t="s">
        <v>25</v>
      </c>
      <c r="M38" s="132">
        <v>44137</v>
      </c>
      <c r="N38" s="132" t="s">
        <v>236</v>
      </c>
      <c r="O38" s="54">
        <v>8000</v>
      </c>
      <c r="P38" s="117">
        <f t="shared" si="2"/>
        <v>229.6</v>
      </c>
      <c r="Q38" s="117">
        <f t="shared" si="0"/>
        <v>243.2</v>
      </c>
      <c r="R38" s="118"/>
      <c r="S38" s="117">
        <f t="shared" si="3"/>
        <v>472.79999999999995</v>
      </c>
      <c r="T38" s="112">
        <f t="shared" si="1"/>
        <v>7527.2</v>
      </c>
    </row>
    <row r="39" spans="1:22" s="35" customFormat="1" ht="15.75" x14ac:dyDescent="0.2">
      <c r="A39" s="103">
        <v>30</v>
      </c>
      <c r="B39" s="30" t="s">
        <v>128</v>
      </c>
      <c r="C39" s="14">
        <v>100012001037362</v>
      </c>
      <c r="D39" s="36">
        <v>200019603883526</v>
      </c>
      <c r="E39" s="27" t="s">
        <v>129</v>
      </c>
      <c r="F39" s="27" t="s">
        <v>130</v>
      </c>
      <c r="G39" s="27" t="s">
        <v>439</v>
      </c>
      <c r="H39" s="16" t="s">
        <v>23</v>
      </c>
      <c r="I39" s="42" t="s">
        <v>49</v>
      </c>
      <c r="J39" s="42" t="s">
        <v>216</v>
      </c>
      <c r="K39" s="71" t="s">
        <v>166</v>
      </c>
      <c r="L39" s="29" t="s">
        <v>25</v>
      </c>
      <c r="M39" s="132">
        <v>44317</v>
      </c>
      <c r="N39" s="132">
        <v>45413</v>
      </c>
      <c r="O39" s="17">
        <v>8000</v>
      </c>
      <c r="P39" s="111">
        <f t="shared" si="2"/>
        <v>229.6</v>
      </c>
      <c r="Q39" s="111">
        <f t="shared" si="0"/>
        <v>243.2</v>
      </c>
      <c r="R39" s="113"/>
      <c r="S39" s="111">
        <f t="shared" si="3"/>
        <v>472.79999999999995</v>
      </c>
      <c r="T39" s="111">
        <f t="shared" si="1"/>
        <v>7527.2</v>
      </c>
    </row>
    <row r="40" spans="1:22" s="35" customFormat="1" ht="15.75" x14ac:dyDescent="0.2">
      <c r="A40" s="103">
        <v>31</v>
      </c>
      <c r="B40" s="39" t="s">
        <v>131</v>
      </c>
      <c r="C40" s="14">
        <v>100012001037362</v>
      </c>
      <c r="D40" s="21">
        <v>200019603883525</v>
      </c>
      <c r="E40" s="27" t="s">
        <v>132</v>
      </c>
      <c r="F40" s="27" t="s">
        <v>133</v>
      </c>
      <c r="G40" s="27" t="s">
        <v>440</v>
      </c>
      <c r="H40" s="16" t="s">
        <v>23</v>
      </c>
      <c r="I40" s="42" t="s">
        <v>38</v>
      </c>
      <c r="J40" s="42" t="s">
        <v>218</v>
      </c>
      <c r="K40" s="71" t="s">
        <v>166</v>
      </c>
      <c r="L40" s="29" t="s">
        <v>25</v>
      </c>
      <c r="M40" s="132">
        <v>44198</v>
      </c>
      <c r="N40" s="132">
        <v>45293</v>
      </c>
      <c r="O40" s="17">
        <v>6500</v>
      </c>
      <c r="P40" s="111">
        <f t="shared" si="2"/>
        <v>186.55</v>
      </c>
      <c r="Q40" s="111">
        <f t="shared" si="0"/>
        <v>197.6</v>
      </c>
      <c r="R40" s="113"/>
      <c r="S40" s="111">
        <f t="shared" si="3"/>
        <v>384.15</v>
      </c>
      <c r="T40" s="111">
        <f t="shared" si="1"/>
        <v>6115.85</v>
      </c>
    </row>
    <row r="41" spans="1:22" s="35" customFormat="1" ht="15.75" x14ac:dyDescent="0.2">
      <c r="A41" s="103">
        <v>32</v>
      </c>
      <c r="B41" s="56" t="s">
        <v>135</v>
      </c>
      <c r="C41" s="14">
        <v>100012001037362</v>
      </c>
      <c r="D41" s="26">
        <v>200019604983361</v>
      </c>
      <c r="E41" s="57" t="s">
        <v>136</v>
      </c>
      <c r="F41" s="57" t="s">
        <v>137</v>
      </c>
      <c r="G41" s="57" t="s">
        <v>440</v>
      </c>
      <c r="H41" s="16" t="s">
        <v>23</v>
      </c>
      <c r="I41" s="42" t="s">
        <v>134</v>
      </c>
      <c r="J41" s="42" t="s">
        <v>207</v>
      </c>
      <c r="K41" s="71" t="s">
        <v>166</v>
      </c>
      <c r="L41" s="29" t="s">
        <v>26</v>
      </c>
      <c r="M41" s="132">
        <v>44743</v>
      </c>
      <c r="N41" s="132">
        <v>45474</v>
      </c>
      <c r="O41" s="17">
        <v>14000</v>
      </c>
      <c r="P41" s="111">
        <f t="shared" si="2"/>
        <v>401.8</v>
      </c>
      <c r="Q41" s="111">
        <f t="shared" si="0"/>
        <v>425.6</v>
      </c>
      <c r="R41" s="113"/>
      <c r="S41" s="111">
        <f t="shared" si="3"/>
        <v>827.40000000000009</v>
      </c>
      <c r="T41" s="111">
        <f t="shared" si="1"/>
        <v>13172.6</v>
      </c>
    </row>
    <row r="42" spans="1:22" s="35" customFormat="1" ht="15.75" x14ac:dyDescent="0.2">
      <c r="A42" s="103">
        <v>33</v>
      </c>
      <c r="B42" s="58" t="s">
        <v>138</v>
      </c>
      <c r="C42" s="48">
        <v>100012001037362</v>
      </c>
      <c r="D42" s="59">
        <v>200019604544728</v>
      </c>
      <c r="E42" s="60" t="s">
        <v>139</v>
      </c>
      <c r="F42" s="60" t="s">
        <v>140</v>
      </c>
      <c r="G42" s="60" t="s">
        <v>440</v>
      </c>
      <c r="H42" s="22" t="s">
        <v>23</v>
      </c>
      <c r="I42" s="50" t="s">
        <v>38</v>
      </c>
      <c r="J42" s="50" t="s">
        <v>219</v>
      </c>
      <c r="K42" s="71" t="s">
        <v>166</v>
      </c>
      <c r="L42" s="51" t="s">
        <v>25</v>
      </c>
      <c r="M42" s="132">
        <v>44501</v>
      </c>
      <c r="N42" s="132">
        <v>45597</v>
      </c>
      <c r="O42" s="23">
        <v>7000</v>
      </c>
      <c r="P42" s="115">
        <f t="shared" si="2"/>
        <v>200.9</v>
      </c>
      <c r="Q42" s="115">
        <f t="shared" si="0"/>
        <v>212.8</v>
      </c>
      <c r="R42" s="116"/>
      <c r="S42" s="115">
        <f t="shared" si="3"/>
        <v>413.70000000000005</v>
      </c>
      <c r="T42" s="111">
        <f t="shared" si="1"/>
        <v>6586.3</v>
      </c>
    </row>
    <row r="43" spans="1:22" s="35" customFormat="1" ht="15.75" x14ac:dyDescent="0.2">
      <c r="A43" s="103">
        <v>34</v>
      </c>
      <c r="B43" s="58" t="s">
        <v>141</v>
      </c>
      <c r="C43" s="48">
        <v>100012001037362</v>
      </c>
      <c r="D43" s="59">
        <v>200019605143025</v>
      </c>
      <c r="E43" s="60" t="s">
        <v>142</v>
      </c>
      <c r="F43" s="60" t="s">
        <v>143</v>
      </c>
      <c r="G43" s="60" t="s">
        <v>440</v>
      </c>
      <c r="H43" s="22" t="s">
        <v>23</v>
      </c>
      <c r="I43" s="50" t="s">
        <v>38</v>
      </c>
      <c r="J43" s="50" t="s">
        <v>220</v>
      </c>
      <c r="K43" s="71" t="s">
        <v>166</v>
      </c>
      <c r="L43" s="51" t="s">
        <v>25</v>
      </c>
      <c r="M43" s="132">
        <v>44805</v>
      </c>
      <c r="N43" s="132">
        <v>45536</v>
      </c>
      <c r="O43" s="23">
        <v>8000</v>
      </c>
      <c r="P43" s="115">
        <f t="shared" si="2"/>
        <v>229.6</v>
      </c>
      <c r="Q43" s="115">
        <f t="shared" si="0"/>
        <v>243.2</v>
      </c>
      <c r="R43" s="116"/>
      <c r="S43" s="115">
        <f t="shared" si="3"/>
        <v>472.79999999999995</v>
      </c>
      <c r="T43" s="111">
        <f t="shared" si="1"/>
        <v>7527.2</v>
      </c>
    </row>
    <row r="44" spans="1:22" s="35" customFormat="1" ht="15" customHeight="1" x14ac:dyDescent="0.2">
      <c r="A44" s="103">
        <v>35</v>
      </c>
      <c r="B44" s="58" t="s">
        <v>144</v>
      </c>
      <c r="C44" s="48">
        <v>100012001037362</v>
      </c>
      <c r="D44" s="59">
        <v>200019605143029</v>
      </c>
      <c r="E44" s="60" t="s">
        <v>145</v>
      </c>
      <c r="F44" s="60" t="s">
        <v>146</v>
      </c>
      <c r="G44" s="60" t="s">
        <v>439</v>
      </c>
      <c r="H44" s="22" t="s">
        <v>23</v>
      </c>
      <c r="I44" s="50" t="s">
        <v>49</v>
      </c>
      <c r="J44" s="50" t="s">
        <v>221</v>
      </c>
      <c r="K44" s="71" t="s">
        <v>166</v>
      </c>
      <c r="L44" s="51" t="s">
        <v>25</v>
      </c>
      <c r="M44" s="132">
        <v>44805</v>
      </c>
      <c r="N44" s="132">
        <v>45536</v>
      </c>
      <c r="O44" s="23">
        <v>10000</v>
      </c>
      <c r="P44" s="115">
        <f t="shared" si="2"/>
        <v>287</v>
      </c>
      <c r="Q44" s="115">
        <f t="shared" si="0"/>
        <v>304</v>
      </c>
      <c r="R44" s="116"/>
      <c r="S44" s="115">
        <f t="shared" si="3"/>
        <v>591</v>
      </c>
      <c r="T44" s="111">
        <f t="shared" si="1"/>
        <v>9409</v>
      </c>
    </row>
    <row r="45" spans="1:22" s="109" customFormat="1" ht="15.75" x14ac:dyDescent="0.2">
      <c r="A45" s="103">
        <v>36</v>
      </c>
      <c r="B45" s="104" t="s">
        <v>147</v>
      </c>
      <c r="C45" s="105">
        <v>100012001037362</v>
      </c>
      <c r="D45" s="106">
        <v>200019605143028</v>
      </c>
      <c r="E45" s="107" t="s">
        <v>148</v>
      </c>
      <c r="F45" s="107" t="s">
        <v>149</v>
      </c>
      <c r="G45" s="107" t="s">
        <v>440</v>
      </c>
      <c r="H45" s="22" t="s">
        <v>23</v>
      </c>
      <c r="I45" s="108" t="s">
        <v>38</v>
      </c>
      <c r="J45" s="108" t="s">
        <v>221</v>
      </c>
      <c r="K45" s="16" t="s">
        <v>166</v>
      </c>
      <c r="L45" s="51" t="s">
        <v>25</v>
      </c>
      <c r="M45" s="132">
        <v>44805</v>
      </c>
      <c r="N45" s="132">
        <v>45536</v>
      </c>
      <c r="O45" s="23">
        <v>8000</v>
      </c>
      <c r="P45" s="115">
        <f t="shared" si="2"/>
        <v>229.6</v>
      </c>
      <c r="Q45" s="115">
        <f t="shared" ref="Q45:Q71" si="4">O45*3.04%</f>
        <v>243.2</v>
      </c>
      <c r="R45" s="116"/>
      <c r="S45" s="115">
        <f t="shared" si="3"/>
        <v>472.79999999999995</v>
      </c>
      <c r="T45" s="115">
        <f t="shared" ref="T45:T88" si="5">O45-S45</f>
        <v>7527.2</v>
      </c>
    </row>
    <row r="46" spans="1:22" s="35" customFormat="1" ht="20.25" customHeight="1" x14ac:dyDescent="0.25">
      <c r="A46" s="103">
        <v>37</v>
      </c>
      <c r="B46" s="56" t="s">
        <v>150</v>
      </c>
      <c r="C46" s="14">
        <v>100012001037362</v>
      </c>
      <c r="D46" s="26">
        <v>200019605338791</v>
      </c>
      <c r="E46" s="57" t="s">
        <v>151</v>
      </c>
      <c r="F46" s="57" t="s">
        <v>152</v>
      </c>
      <c r="G46" s="57" t="s">
        <v>439</v>
      </c>
      <c r="H46" s="71" t="s">
        <v>23</v>
      </c>
      <c r="I46" s="42" t="s">
        <v>49</v>
      </c>
      <c r="J46" s="44" t="s">
        <v>222</v>
      </c>
      <c r="K46" s="71" t="s">
        <v>166</v>
      </c>
      <c r="L46" s="72" t="s">
        <v>25</v>
      </c>
      <c r="M46" s="134">
        <v>44880</v>
      </c>
      <c r="N46" s="134">
        <v>45611</v>
      </c>
      <c r="O46" s="61">
        <v>10000</v>
      </c>
      <c r="P46" s="110">
        <f t="shared" si="2"/>
        <v>287</v>
      </c>
      <c r="Q46" s="110">
        <f t="shared" si="4"/>
        <v>304</v>
      </c>
      <c r="R46" s="119"/>
      <c r="S46" s="110">
        <f t="shared" si="3"/>
        <v>591</v>
      </c>
      <c r="T46" s="110">
        <f t="shared" si="5"/>
        <v>9409</v>
      </c>
    </row>
    <row r="47" spans="1:22" s="35" customFormat="1" ht="15.75" x14ac:dyDescent="0.25">
      <c r="A47" s="103">
        <v>38</v>
      </c>
      <c r="B47" s="56" t="s">
        <v>330</v>
      </c>
      <c r="C47" s="14">
        <v>100012001037362</v>
      </c>
      <c r="D47" s="26">
        <v>200019605417552</v>
      </c>
      <c r="E47" s="57" t="s">
        <v>153</v>
      </c>
      <c r="F47" s="57" t="s">
        <v>154</v>
      </c>
      <c r="G47" s="57" t="s">
        <v>439</v>
      </c>
      <c r="H47" s="71" t="s">
        <v>23</v>
      </c>
      <c r="I47" s="42" t="s">
        <v>49</v>
      </c>
      <c r="J47" s="42" t="s">
        <v>223</v>
      </c>
      <c r="K47" s="71" t="s">
        <v>166</v>
      </c>
      <c r="L47" s="72" t="s">
        <v>25</v>
      </c>
      <c r="M47" s="134">
        <v>44896</v>
      </c>
      <c r="N47" s="134">
        <v>45627</v>
      </c>
      <c r="O47" s="61">
        <v>10000</v>
      </c>
      <c r="P47" s="110">
        <f t="shared" si="2"/>
        <v>287</v>
      </c>
      <c r="Q47" s="110">
        <f t="shared" si="4"/>
        <v>304</v>
      </c>
      <c r="R47" s="119"/>
      <c r="S47" s="110">
        <f t="shared" si="3"/>
        <v>591</v>
      </c>
      <c r="T47" s="120">
        <f t="shared" si="5"/>
        <v>9409</v>
      </c>
    </row>
    <row r="48" spans="1:22" s="35" customFormat="1" ht="15.75" x14ac:dyDescent="0.25">
      <c r="A48" s="103">
        <v>39</v>
      </c>
      <c r="B48" s="56" t="s">
        <v>331</v>
      </c>
      <c r="C48" s="14">
        <v>100012001037362</v>
      </c>
      <c r="D48" s="26">
        <v>200019605417554</v>
      </c>
      <c r="E48" s="57" t="s">
        <v>175</v>
      </c>
      <c r="F48" s="57" t="s">
        <v>155</v>
      </c>
      <c r="G48" s="57" t="s">
        <v>439</v>
      </c>
      <c r="H48" s="71" t="s">
        <v>23</v>
      </c>
      <c r="I48" s="42" t="s">
        <v>49</v>
      </c>
      <c r="J48" s="42" t="s">
        <v>224</v>
      </c>
      <c r="K48" s="71" t="s">
        <v>166</v>
      </c>
      <c r="L48" s="72" t="s">
        <v>25</v>
      </c>
      <c r="M48" s="134">
        <v>44910</v>
      </c>
      <c r="N48" s="134">
        <v>45641</v>
      </c>
      <c r="O48" s="61">
        <v>9000</v>
      </c>
      <c r="P48" s="110">
        <f t="shared" si="2"/>
        <v>258.3</v>
      </c>
      <c r="Q48" s="110">
        <f t="shared" si="4"/>
        <v>273.60000000000002</v>
      </c>
      <c r="R48" s="119"/>
      <c r="S48" s="110">
        <f t="shared" si="3"/>
        <v>531.90000000000009</v>
      </c>
      <c r="T48" s="120">
        <f t="shared" si="5"/>
        <v>8468.1</v>
      </c>
    </row>
    <row r="49" spans="1:20" s="35" customFormat="1" ht="15.75" x14ac:dyDescent="0.2">
      <c r="A49" s="103">
        <v>40</v>
      </c>
      <c r="B49" s="56" t="s">
        <v>332</v>
      </c>
      <c r="C49" s="14">
        <v>100012001037362</v>
      </c>
      <c r="D49" s="26">
        <v>200019605417553</v>
      </c>
      <c r="E49" s="57" t="s">
        <v>156</v>
      </c>
      <c r="F49" s="57" t="s">
        <v>157</v>
      </c>
      <c r="G49" s="57" t="s">
        <v>439</v>
      </c>
      <c r="H49" s="16" t="s">
        <v>23</v>
      </c>
      <c r="I49" s="42" t="s">
        <v>49</v>
      </c>
      <c r="J49" s="42" t="s">
        <v>225</v>
      </c>
      <c r="K49" s="71" t="s">
        <v>166</v>
      </c>
      <c r="L49" s="29" t="s">
        <v>25</v>
      </c>
      <c r="M49" s="132">
        <v>44896</v>
      </c>
      <c r="N49" s="132">
        <v>45627</v>
      </c>
      <c r="O49" s="17">
        <v>9000</v>
      </c>
      <c r="P49" s="111">
        <f t="shared" si="2"/>
        <v>258.3</v>
      </c>
      <c r="Q49" s="111">
        <f t="shared" si="4"/>
        <v>273.60000000000002</v>
      </c>
      <c r="R49" s="113"/>
      <c r="S49" s="111">
        <f t="shared" si="3"/>
        <v>531.90000000000009</v>
      </c>
      <c r="T49" s="121">
        <f t="shared" si="5"/>
        <v>8468.1</v>
      </c>
    </row>
    <row r="50" spans="1:20" s="35" customFormat="1" ht="15.75" x14ac:dyDescent="0.2">
      <c r="A50" s="103">
        <v>41</v>
      </c>
      <c r="B50" s="56" t="s">
        <v>167</v>
      </c>
      <c r="C50" s="14">
        <v>100012001037362</v>
      </c>
      <c r="D50" s="26">
        <v>200019605682743</v>
      </c>
      <c r="E50" s="57" t="s">
        <v>168</v>
      </c>
      <c r="F50" s="57" t="s">
        <v>169</v>
      </c>
      <c r="G50" s="57" t="s">
        <v>439</v>
      </c>
      <c r="H50" s="16" t="s">
        <v>23</v>
      </c>
      <c r="I50" s="42" t="s">
        <v>49</v>
      </c>
      <c r="J50" s="42" t="s">
        <v>226</v>
      </c>
      <c r="K50" s="71" t="s">
        <v>166</v>
      </c>
      <c r="L50" s="29" t="s">
        <v>25</v>
      </c>
      <c r="M50" s="132">
        <v>44986</v>
      </c>
      <c r="N50" s="132">
        <v>45352</v>
      </c>
      <c r="O50" s="17">
        <v>10000</v>
      </c>
      <c r="P50" s="111">
        <f t="shared" si="2"/>
        <v>287</v>
      </c>
      <c r="Q50" s="111">
        <f t="shared" si="4"/>
        <v>304</v>
      </c>
      <c r="R50" s="113"/>
      <c r="S50" s="111">
        <f t="shared" si="3"/>
        <v>591</v>
      </c>
      <c r="T50" s="111">
        <f t="shared" si="5"/>
        <v>9409</v>
      </c>
    </row>
    <row r="51" spans="1:20" s="35" customFormat="1" ht="15.75" x14ac:dyDescent="0.2">
      <c r="A51" s="103">
        <v>42</v>
      </c>
      <c r="B51" s="56" t="s">
        <v>170</v>
      </c>
      <c r="C51" s="14">
        <v>100012001037362</v>
      </c>
      <c r="D51" s="26">
        <v>200019605682745</v>
      </c>
      <c r="E51" s="57" t="s">
        <v>171</v>
      </c>
      <c r="F51" s="57" t="s">
        <v>172</v>
      </c>
      <c r="G51" s="57" t="s">
        <v>440</v>
      </c>
      <c r="H51" s="16" t="s">
        <v>23</v>
      </c>
      <c r="I51" s="42" t="s">
        <v>38</v>
      </c>
      <c r="J51" s="42" t="s">
        <v>226</v>
      </c>
      <c r="K51" s="71" t="s">
        <v>166</v>
      </c>
      <c r="L51" s="29" t="s">
        <v>25</v>
      </c>
      <c r="M51" s="132">
        <v>44986</v>
      </c>
      <c r="N51" s="132">
        <v>45352</v>
      </c>
      <c r="O51" s="17">
        <v>9000</v>
      </c>
      <c r="P51" s="111">
        <f t="shared" si="2"/>
        <v>258.3</v>
      </c>
      <c r="Q51" s="111">
        <f t="shared" si="4"/>
        <v>273.60000000000002</v>
      </c>
      <c r="R51" s="113"/>
      <c r="S51" s="111">
        <f t="shared" si="3"/>
        <v>531.90000000000009</v>
      </c>
      <c r="T51" s="111">
        <f t="shared" si="5"/>
        <v>8468.1</v>
      </c>
    </row>
    <row r="52" spans="1:20" s="35" customFormat="1" ht="15.75" x14ac:dyDescent="0.2">
      <c r="A52" s="103">
        <v>43</v>
      </c>
      <c r="B52" s="56" t="s">
        <v>174</v>
      </c>
      <c r="C52" s="14">
        <v>100012001037362</v>
      </c>
      <c r="D52" s="26">
        <v>200019605789567</v>
      </c>
      <c r="E52" s="57" t="s">
        <v>173</v>
      </c>
      <c r="F52" s="57" t="s">
        <v>112</v>
      </c>
      <c r="G52" s="57" t="s">
        <v>439</v>
      </c>
      <c r="H52" s="16" t="s">
        <v>23</v>
      </c>
      <c r="I52" s="42" t="s">
        <v>49</v>
      </c>
      <c r="J52" s="42" t="s">
        <v>227</v>
      </c>
      <c r="K52" s="71" t="s">
        <v>166</v>
      </c>
      <c r="L52" s="29" t="s">
        <v>25</v>
      </c>
      <c r="M52" s="132">
        <v>45017</v>
      </c>
      <c r="N52" s="132">
        <v>45383</v>
      </c>
      <c r="O52" s="17">
        <v>10000</v>
      </c>
      <c r="P52" s="111">
        <f t="shared" si="2"/>
        <v>287</v>
      </c>
      <c r="Q52" s="111">
        <f t="shared" si="4"/>
        <v>304</v>
      </c>
      <c r="R52" s="113"/>
      <c r="S52" s="111">
        <f t="shared" si="3"/>
        <v>591</v>
      </c>
      <c r="T52" s="121">
        <f t="shared" si="5"/>
        <v>9409</v>
      </c>
    </row>
    <row r="53" spans="1:20" s="35" customFormat="1" ht="15.75" x14ac:dyDescent="0.2">
      <c r="A53" s="103">
        <v>44</v>
      </c>
      <c r="B53" s="56" t="s">
        <v>182</v>
      </c>
      <c r="C53" s="14">
        <v>100012001037362</v>
      </c>
      <c r="D53" s="26">
        <v>200019605873854</v>
      </c>
      <c r="E53" s="57" t="s">
        <v>176</v>
      </c>
      <c r="F53" s="57" t="s">
        <v>177</v>
      </c>
      <c r="G53" s="57" t="s">
        <v>439</v>
      </c>
      <c r="H53" s="16" t="s">
        <v>23</v>
      </c>
      <c r="I53" s="42" t="s">
        <v>49</v>
      </c>
      <c r="J53" s="42" t="s">
        <v>228</v>
      </c>
      <c r="K53" s="71" t="s">
        <v>166</v>
      </c>
      <c r="L53" s="29" t="s">
        <v>25</v>
      </c>
      <c r="M53" s="132">
        <v>45047</v>
      </c>
      <c r="N53" s="132">
        <v>45413</v>
      </c>
      <c r="O53" s="17">
        <v>10000</v>
      </c>
      <c r="P53" s="111">
        <f t="shared" ref="P53:P88" si="6">O53*2.87%</f>
        <v>287</v>
      </c>
      <c r="Q53" s="111">
        <f t="shared" si="4"/>
        <v>304</v>
      </c>
      <c r="R53" s="113"/>
      <c r="S53" s="111">
        <f t="shared" ref="S53:S71" si="7">+P53+Q53+R53</f>
        <v>591</v>
      </c>
      <c r="T53" s="111">
        <f t="shared" si="5"/>
        <v>9409</v>
      </c>
    </row>
    <row r="54" spans="1:20" s="35" customFormat="1" ht="15.75" x14ac:dyDescent="0.2">
      <c r="A54" s="103">
        <v>45</v>
      </c>
      <c r="B54" s="56" t="s">
        <v>181</v>
      </c>
      <c r="C54" s="14">
        <v>100012001037362</v>
      </c>
      <c r="D54" s="26">
        <v>200019605873853</v>
      </c>
      <c r="E54" s="57" t="s">
        <v>178</v>
      </c>
      <c r="F54" s="57" t="s">
        <v>179</v>
      </c>
      <c r="G54" s="57" t="s">
        <v>440</v>
      </c>
      <c r="H54" s="16" t="s">
        <v>23</v>
      </c>
      <c r="I54" s="42" t="s">
        <v>38</v>
      </c>
      <c r="J54" s="42" t="s">
        <v>229</v>
      </c>
      <c r="K54" s="71" t="s">
        <v>166</v>
      </c>
      <c r="L54" s="29" t="s">
        <v>25</v>
      </c>
      <c r="M54" s="132">
        <v>45047</v>
      </c>
      <c r="N54" s="132">
        <v>45413</v>
      </c>
      <c r="O54" s="17">
        <v>8000</v>
      </c>
      <c r="P54" s="111">
        <f t="shared" si="6"/>
        <v>229.6</v>
      </c>
      <c r="Q54" s="111">
        <f t="shared" si="4"/>
        <v>243.2</v>
      </c>
      <c r="R54" s="113"/>
      <c r="S54" s="111">
        <f t="shared" si="7"/>
        <v>472.79999999999995</v>
      </c>
      <c r="T54" s="111">
        <f t="shared" si="5"/>
        <v>7527.2</v>
      </c>
    </row>
    <row r="55" spans="1:20" s="35" customFormat="1" ht="15.75" x14ac:dyDescent="0.2">
      <c r="A55" s="103">
        <v>46</v>
      </c>
      <c r="B55" s="56" t="s">
        <v>180</v>
      </c>
      <c r="C55" s="14">
        <v>100012001037362</v>
      </c>
      <c r="D55" s="26">
        <v>200019605873859</v>
      </c>
      <c r="E55" s="57" t="s">
        <v>183</v>
      </c>
      <c r="F55" s="57" t="s">
        <v>33</v>
      </c>
      <c r="G55" s="57" t="s">
        <v>439</v>
      </c>
      <c r="H55" s="16" t="s">
        <v>23</v>
      </c>
      <c r="I55" s="42" t="s">
        <v>49</v>
      </c>
      <c r="J55" s="42" t="s">
        <v>229</v>
      </c>
      <c r="K55" s="71" t="s">
        <v>166</v>
      </c>
      <c r="L55" s="29" t="s">
        <v>25</v>
      </c>
      <c r="M55" s="135">
        <v>45047</v>
      </c>
      <c r="N55" s="135">
        <v>45413</v>
      </c>
      <c r="O55" s="17">
        <v>10000</v>
      </c>
      <c r="P55" s="111">
        <f t="shared" si="6"/>
        <v>287</v>
      </c>
      <c r="Q55" s="111">
        <f t="shared" si="4"/>
        <v>304</v>
      </c>
      <c r="R55" s="113"/>
      <c r="S55" s="111">
        <f t="shared" si="7"/>
        <v>591</v>
      </c>
      <c r="T55" s="111">
        <f t="shared" si="5"/>
        <v>9409</v>
      </c>
    </row>
    <row r="56" spans="1:20" s="35" customFormat="1" ht="15.75" x14ac:dyDescent="0.2">
      <c r="A56" s="103">
        <v>47</v>
      </c>
      <c r="B56" s="56" t="s">
        <v>230</v>
      </c>
      <c r="C56" s="14">
        <v>100012001037362</v>
      </c>
      <c r="D56" s="26">
        <v>200019605967290</v>
      </c>
      <c r="E56" s="57" t="s">
        <v>231</v>
      </c>
      <c r="F56" s="57" t="s">
        <v>232</v>
      </c>
      <c r="G56" s="57" t="s">
        <v>440</v>
      </c>
      <c r="H56" s="16" t="s">
        <v>23</v>
      </c>
      <c r="I56" s="42" t="s">
        <v>38</v>
      </c>
      <c r="J56" s="42" t="s">
        <v>233</v>
      </c>
      <c r="K56" s="71" t="s">
        <v>166</v>
      </c>
      <c r="L56" s="29" t="s">
        <v>25</v>
      </c>
      <c r="M56" s="134">
        <v>45078</v>
      </c>
      <c r="N56" s="136">
        <v>45444</v>
      </c>
      <c r="O56" s="17">
        <v>9000</v>
      </c>
      <c r="P56" s="111">
        <f t="shared" si="6"/>
        <v>258.3</v>
      </c>
      <c r="Q56" s="111">
        <f t="shared" si="4"/>
        <v>273.60000000000002</v>
      </c>
      <c r="R56" s="113"/>
      <c r="S56" s="111">
        <f t="shared" si="7"/>
        <v>531.90000000000009</v>
      </c>
      <c r="T56" s="111">
        <f t="shared" si="5"/>
        <v>8468.1</v>
      </c>
    </row>
    <row r="57" spans="1:20" s="35" customFormat="1" ht="15.75" x14ac:dyDescent="0.2">
      <c r="A57" s="103">
        <v>48</v>
      </c>
      <c r="B57" s="56" t="s">
        <v>237</v>
      </c>
      <c r="C57" s="14">
        <v>100012001037362</v>
      </c>
      <c r="D57" s="26">
        <v>200019607548031</v>
      </c>
      <c r="E57" s="57" t="s">
        <v>316</v>
      </c>
      <c r="F57" s="57" t="s">
        <v>317</v>
      </c>
      <c r="G57" s="57" t="s">
        <v>440</v>
      </c>
      <c r="H57" s="16" t="s">
        <v>23</v>
      </c>
      <c r="I57" s="42" t="s">
        <v>38</v>
      </c>
      <c r="J57" s="42" t="s">
        <v>228</v>
      </c>
      <c r="K57" s="71" t="s">
        <v>166</v>
      </c>
      <c r="L57" s="29" t="s">
        <v>25</v>
      </c>
      <c r="M57" s="137">
        <v>45536</v>
      </c>
      <c r="N57" s="135">
        <v>45901</v>
      </c>
      <c r="O57" s="17">
        <v>10000</v>
      </c>
      <c r="P57" s="111">
        <f t="shared" si="6"/>
        <v>287</v>
      </c>
      <c r="Q57" s="111">
        <f t="shared" si="4"/>
        <v>304</v>
      </c>
      <c r="R57" s="113"/>
      <c r="S57" s="111">
        <f t="shared" si="7"/>
        <v>591</v>
      </c>
      <c r="T57" s="111">
        <f t="shared" si="5"/>
        <v>9409</v>
      </c>
    </row>
    <row r="58" spans="1:20" s="35" customFormat="1" ht="21" customHeight="1" x14ac:dyDescent="0.25">
      <c r="A58" s="103">
        <v>49</v>
      </c>
      <c r="B58" s="56" t="s">
        <v>238</v>
      </c>
      <c r="C58" s="14">
        <v>100012001037362</v>
      </c>
      <c r="D58" s="26">
        <v>200019606043576</v>
      </c>
      <c r="E58" s="57" t="s">
        <v>245</v>
      </c>
      <c r="F58" s="57" t="s">
        <v>246</v>
      </c>
      <c r="G58" s="57" t="s">
        <v>439</v>
      </c>
      <c r="H58" s="71" t="s">
        <v>23</v>
      </c>
      <c r="I58" s="42" t="s">
        <v>49</v>
      </c>
      <c r="J58" s="42" t="s">
        <v>249</v>
      </c>
      <c r="K58" s="71" t="s">
        <v>166</v>
      </c>
      <c r="L58" s="72" t="s">
        <v>25</v>
      </c>
      <c r="M58" s="137">
        <v>45108</v>
      </c>
      <c r="N58" s="136">
        <v>45474</v>
      </c>
      <c r="O58" s="61">
        <v>10000</v>
      </c>
      <c r="P58" s="110">
        <f t="shared" si="6"/>
        <v>287</v>
      </c>
      <c r="Q58" s="110">
        <f t="shared" si="4"/>
        <v>304</v>
      </c>
      <c r="R58" s="119"/>
      <c r="S58" s="110">
        <f t="shared" si="7"/>
        <v>591</v>
      </c>
      <c r="T58" s="110">
        <f t="shared" si="5"/>
        <v>9409</v>
      </c>
    </row>
    <row r="59" spans="1:20" s="35" customFormat="1" ht="15.75" x14ac:dyDescent="0.2">
      <c r="A59" s="103">
        <v>50</v>
      </c>
      <c r="B59" s="56" t="s">
        <v>239</v>
      </c>
      <c r="C59" s="14">
        <v>100012001037362</v>
      </c>
      <c r="D59" s="26">
        <v>200019606043580</v>
      </c>
      <c r="E59" s="57" t="s">
        <v>243</v>
      </c>
      <c r="F59" s="57" t="s">
        <v>244</v>
      </c>
      <c r="G59" s="57" t="s">
        <v>440</v>
      </c>
      <c r="H59" s="16" t="s">
        <v>23</v>
      </c>
      <c r="I59" s="42" t="s">
        <v>38</v>
      </c>
      <c r="J59" s="42" t="s">
        <v>248</v>
      </c>
      <c r="K59" s="71" t="s">
        <v>166</v>
      </c>
      <c r="L59" s="29" t="s">
        <v>25</v>
      </c>
      <c r="M59" s="137">
        <v>45108</v>
      </c>
      <c r="N59" s="136">
        <v>45474</v>
      </c>
      <c r="O59" s="17">
        <v>10000</v>
      </c>
      <c r="P59" s="111">
        <f t="shared" si="6"/>
        <v>287</v>
      </c>
      <c r="Q59" s="111">
        <f t="shared" si="4"/>
        <v>304</v>
      </c>
      <c r="R59" s="113"/>
      <c r="S59" s="111">
        <f t="shared" si="7"/>
        <v>591</v>
      </c>
      <c r="T59" s="111">
        <f t="shared" si="5"/>
        <v>9409</v>
      </c>
    </row>
    <row r="60" spans="1:20" s="35" customFormat="1" ht="15.75" x14ac:dyDescent="0.2">
      <c r="A60" s="103">
        <v>51</v>
      </c>
      <c r="B60" s="56" t="s">
        <v>240</v>
      </c>
      <c r="C60" s="14">
        <v>100012001037362</v>
      </c>
      <c r="D60" s="26">
        <v>200019606043577</v>
      </c>
      <c r="E60" s="57" t="s">
        <v>241</v>
      </c>
      <c r="F60" s="57" t="s">
        <v>242</v>
      </c>
      <c r="G60" s="57" t="s">
        <v>439</v>
      </c>
      <c r="H60" s="16" t="s">
        <v>23</v>
      </c>
      <c r="I60" s="42" t="s">
        <v>39</v>
      </c>
      <c r="J60" s="42" t="s">
        <v>247</v>
      </c>
      <c r="K60" s="71" t="s">
        <v>166</v>
      </c>
      <c r="L60" s="29" t="s">
        <v>25</v>
      </c>
      <c r="M60" s="137">
        <v>45108</v>
      </c>
      <c r="N60" s="135">
        <v>45474</v>
      </c>
      <c r="O60" s="17">
        <v>14000</v>
      </c>
      <c r="P60" s="111">
        <f t="shared" si="6"/>
        <v>401.8</v>
      </c>
      <c r="Q60" s="111">
        <f t="shared" si="4"/>
        <v>425.6</v>
      </c>
      <c r="R60" s="113"/>
      <c r="S60" s="111">
        <f t="shared" si="7"/>
        <v>827.40000000000009</v>
      </c>
      <c r="T60" s="111">
        <f t="shared" si="5"/>
        <v>13172.6</v>
      </c>
    </row>
    <row r="61" spans="1:20" s="35" customFormat="1" ht="15.75" x14ac:dyDescent="0.2">
      <c r="A61" s="103">
        <v>52</v>
      </c>
      <c r="B61" s="56" t="s">
        <v>250</v>
      </c>
      <c r="C61" s="14">
        <v>100012001037362</v>
      </c>
      <c r="D61" s="26">
        <v>200019601957325</v>
      </c>
      <c r="E61" s="57" t="s">
        <v>251</v>
      </c>
      <c r="F61" s="57" t="s">
        <v>252</v>
      </c>
      <c r="G61" s="57" t="s">
        <v>440</v>
      </c>
      <c r="H61" s="16" t="s">
        <v>23</v>
      </c>
      <c r="I61" s="42" t="s">
        <v>38</v>
      </c>
      <c r="J61" s="42" t="s">
        <v>209</v>
      </c>
      <c r="K61" s="71" t="s">
        <v>166</v>
      </c>
      <c r="L61" s="29" t="s">
        <v>25</v>
      </c>
      <c r="M61" s="138">
        <v>45139</v>
      </c>
      <c r="N61" s="139">
        <v>45505</v>
      </c>
      <c r="O61" s="17">
        <v>8000</v>
      </c>
      <c r="P61" s="111">
        <f t="shared" si="6"/>
        <v>229.6</v>
      </c>
      <c r="Q61" s="111">
        <f t="shared" si="4"/>
        <v>243.2</v>
      </c>
      <c r="R61" s="113"/>
      <c r="S61" s="111">
        <f t="shared" si="7"/>
        <v>472.79999999999995</v>
      </c>
      <c r="T61" s="121">
        <f t="shared" si="5"/>
        <v>7527.2</v>
      </c>
    </row>
    <row r="62" spans="1:20" s="35" customFormat="1" ht="19.5" customHeight="1" x14ac:dyDescent="0.25">
      <c r="A62" s="103">
        <v>53</v>
      </c>
      <c r="B62" s="56" t="s">
        <v>253</v>
      </c>
      <c r="C62" s="14">
        <v>100012001037362</v>
      </c>
      <c r="D62" s="124">
        <v>200019606138617</v>
      </c>
      <c r="E62" s="57" t="s">
        <v>254</v>
      </c>
      <c r="F62" s="57" t="s">
        <v>255</v>
      </c>
      <c r="G62" s="57" t="s">
        <v>439</v>
      </c>
      <c r="H62" s="71" t="s">
        <v>23</v>
      </c>
      <c r="I62" s="42" t="s">
        <v>49</v>
      </c>
      <c r="J62" s="42" t="s">
        <v>256</v>
      </c>
      <c r="K62" s="71" t="s">
        <v>166</v>
      </c>
      <c r="L62" s="72" t="s">
        <v>25</v>
      </c>
      <c r="M62" s="138">
        <v>45139</v>
      </c>
      <c r="N62" s="140">
        <v>45505</v>
      </c>
      <c r="O62" s="61">
        <v>10000</v>
      </c>
      <c r="P62" s="110">
        <f t="shared" si="6"/>
        <v>287</v>
      </c>
      <c r="Q62" s="110">
        <f t="shared" si="4"/>
        <v>304</v>
      </c>
      <c r="R62" s="119"/>
      <c r="S62" s="110">
        <f t="shared" si="7"/>
        <v>591</v>
      </c>
      <c r="T62" s="120">
        <f t="shared" si="5"/>
        <v>9409</v>
      </c>
    </row>
    <row r="63" spans="1:20" s="35" customFormat="1" ht="15.75" x14ac:dyDescent="0.2">
      <c r="A63" s="103">
        <v>54</v>
      </c>
      <c r="B63" s="56" t="s">
        <v>257</v>
      </c>
      <c r="C63" s="14">
        <v>100012001037362</v>
      </c>
      <c r="D63" s="26">
        <v>200019606138618</v>
      </c>
      <c r="E63" s="57" t="s">
        <v>258</v>
      </c>
      <c r="F63" s="57" t="s">
        <v>259</v>
      </c>
      <c r="G63" s="57" t="s">
        <v>439</v>
      </c>
      <c r="H63" s="16" t="s">
        <v>23</v>
      </c>
      <c r="I63" s="42" t="s">
        <v>34</v>
      </c>
      <c r="J63" s="42" t="s">
        <v>188</v>
      </c>
      <c r="K63" s="71" t="s">
        <v>166</v>
      </c>
      <c r="L63" s="29" t="s">
        <v>25</v>
      </c>
      <c r="M63" s="138">
        <v>45139</v>
      </c>
      <c r="N63" s="140">
        <v>45505</v>
      </c>
      <c r="O63" s="17">
        <v>15000</v>
      </c>
      <c r="P63" s="111">
        <f t="shared" si="6"/>
        <v>430.5</v>
      </c>
      <c r="Q63" s="111">
        <f t="shared" si="4"/>
        <v>456</v>
      </c>
      <c r="R63" s="113"/>
      <c r="S63" s="111">
        <f t="shared" si="7"/>
        <v>886.5</v>
      </c>
      <c r="T63" s="121">
        <f t="shared" si="5"/>
        <v>14113.5</v>
      </c>
    </row>
    <row r="64" spans="1:20" s="35" customFormat="1" ht="15.75" x14ac:dyDescent="0.2">
      <c r="A64" s="103">
        <v>55</v>
      </c>
      <c r="B64" s="56" t="s">
        <v>260</v>
      </c>
      <c r="C64" s="14">
        <v>100012001037362</v>
      </c>
      <c r="D64" s="26">
        <v>200019606240173</v>
      </c>
      <c r="E64" s="57" t="s">
        <v>275</v>
      </c>
      <c r="F64" s="57" t="s">
        <v>273</v>
      </c>
      <c r="G64" s="57" t="s">
        <v>440</v>
      </c>
      <c r="H64" s="16" t="s">
        <v>23</v>
      </c>
      <c r="I64" s="42" t="s">
        <v>38</v>
      </c>
      <c r="J64" s="42" t="s">
        <v>276</v>
      </c>
      <c r="K64" s="71" t="s">
        <v>166</v>
      </c>
      <c r="L64" s="29" t="s">
        <v>25</v>
      </c>
      <c r="M64" s="138">
        <v>45170</v>
      </c>
      <c r="N64" s="140">
        <v>45536</v>
      </c>
      <c r="O64" s="17">
        <v>9000</v>
      </c>
      <c r="P64" s="111">
        <f t="shared" si="6"/>
        <v>258.3</v>
      </c>
      <c r="Q64" s="111">
        <f t="shared" si="4"/>
        <v>273.60000000000002</v>
      </c>
      <c r="R64" s="113"/>
      <c r="S64" s="111">
        <f t="shared" si="7"/>
        <v>531.90000000000009</v>
      </c>
      <c r="T64" s="121">
        <f t="shared" si="5"/>
        <v>8468.1</v>
      </c>
    </row>
    <row r="65" spans="1:20" s="35" customFormat="1" ht="15.75" x14ac:dyDescent="0.2">
      <c r="A65" s="103">
        <v>56</v>
      </c>
      <c r="B65" s="56" t="s">
        <v>261</v>
      </c>
      <c r="C65" s="14">
        <v>100012001037362</v>
      </c>
      <c r="D65" s="26">
        <v>200019606240176</v>
      </c>
      <c r="E65" s="57" t="s">
        <v>274</v>
      </c>
      <c r="F65" s="57" t="s">
        <v>273</v>
      </c>
      <c r="G65" s="57" t="s">
        <v>439</v>
      </c>
      <c r="H65" s="16" t="s">
        <v>23</v>
      </c>
      <c r="I65" s="42" t="s">
        <v>49</v>
      </c>
      <c r="J65" s="42" t="s">
        <v>276</v>
      </c>
      <c r="K65" s="71" t="s">
        <v>166</v>
      </c>
      <c r="L65" s="29" t="s">
        <v>25</v>
      </c>
      <c r="M65" s="138">
        <v>45170</v>
      </c>
      <c r="N65" s="140">
        <v>45536</v>
      </c>
      <c r="O65" s="17">
        <v>10000</v>
      </c>
      <c r="P65" s="111">
        <f t="shared" si="6"/>
        <v>287</v>
      </c>
      <c r="Q65" s="111">
        <f t="shared" si="4"/>
        <v>304</v>
      </c>
      <c r="R65" s="113"/>
      <c r="S65" s="111">
        <f t="shared" si="7"/>
        <v>591</v>
      </c>
      <c r="T65" s="121">
        <f t="shared" si="5"/>
        <v>9409</v>
      </c>
    </row>
    <row r="66" spans="1:20" s="35" customFormat="1" ht="15.75" x14ac:dyDescent="0.2">
      <c r="A66" s="103">
        <v>57</v>
      </c>
      <c r="B66" s="56" t="s">
        <v>262</v>
      </c>
      <c r="C66" s="14">
        <v>100012001037362</v>
      </c>
      <c r="D66" s="26">
        <v>200019606240172</v>
      </c>
      <c r="E66" s="57" t="s">
        <v>272</v>
      </c>
      <c r="F66" s="57" t="s">
        <v>273</v>
      </c>
      <c r="G66" s="57" t="s">
        <v>439</v>
      </c>
      <c r="H66" s="16" t="s">
        <v>23</v>
      </c>
      <c r="I66" s="42" t="s">
        <v>49</v>
      </c>
      <c r="J66" s="42" t="s">
        <v>276</v>
      </c>
      <c r="K66" s="71" t="s">
        <v>166</v>
      </c>
      <c r="L66" s="29" t="s">
        <v>25</v>
      </c>
      <c r="M66" s="138">
        <v>45170</v>
      </c>
      <c r="N66" s="140">
        <v>45536</v>
      </c>
      <c r="O66" s="17">
        <v>10000</v>
      </c>
      <c r="P66" s="111">
        <f t="shared" si="6"/>
        <v>287</v>
      </c>
      <c r="Q66" s="111">
        <f t="shared" si="4"/>
        <v>304</v>
      </c>
      <c r="R66" s="113"/>
      <c r="S66" s="111">
        <f t="shared" si="7"/>
        <v>591</v>
      </c>
      <c r="T66" s="121">
        <f t="shared" si="5"/>
        <v>9409</v>
      </c>
    </row>
    <row r="67" spans="1:20" s="35" customFormat="1" ht="15.75" x14ac:dyDescent="0.2">
      <c r="A67" s="103">
        <v>58</v>
      </c>
      <c r="B67" s="56" t="s">
        <v>263</v>
      </c>
      <c r="C67" s="14">
        <v>100012001037362</v>
      </c>
      <c r="D67" s="26">
        <v>200019606240175</v>
      </c>
      <c r="E67" s="57" t="s">
        <v>270</v>
      </c>
      <c r="F67" s="57" t="s">
        <v>269</v>
      </c>
      <c r="G67" s="57" t="s">
        <v>440</v>
      </c>
      <c r="H67" s="16" t="s">
        <v>23</v>
      </c>
      <c r="I67" s="42" t="s">
        <v>38</v>
      </c>
      <c r="J67" s="42" t="s">
        <v>277</v>
      </c>
      <c r="K67" s="71" t="s">
        <v>166</v>
      </c>
      <c r="L67" s="29" t="s">
        <v>25</v>
      </c>
      <c r="M67" s="138">
        <v>45170</v>
      </c>
      <c r="N67" s="139">
        <v>45536</v>
      </c>
      <c r="O67" s="17">
        <v>9000</v>
      </c>
      <c r="P67" s="111">
        <f t="shared" si="6"/>
        <v>258.3</v>
      </c>
      <c r="Q67" s="111">
        <f t="shared" si="4"/>
        <v>273.60000000000002</v>
      </c>
      <c r="R67" s="113"/>
      <c r="S67" s="111">
        <f t="shared" si="7"/>
        <v>531.90000000000009</v>
      </c>
      <c r="T67" s="121">
        <f t="shared" si="5"/>
        <v>8468.1</v>
      </c>
    </row>
    <row r="68" spans="1:20" s="35" customFormat="1" ht="15.75" x14ac:dyDescent="0.2">
      <c r="A68" s="103">
        <v>59</v>
      </c>
      <c r="B68" s="56" t="s">
        <v>264</v>
      </c>
      <c r="C68" s="14">
        <v>100012001037362</v>
      </c>
      <c r="D68" s="26">
        <v>200019606240174</v>
      </c>
      <c r="E68" s="57" t="s">
        <v>268</v>
      </c>
      <c r="F68" s="57" t="s">
        <v>271</v>
      </c>
      <c r="G68" s="57" t="s">
        <v>440</v>
      </c>
      <c r="H68" s="16" t="s">
        <v>23</v>
      </c>
      <c r="I68" s="42" t="s">
        <v>38</v>
      </c>
      <c r="J68" s="42" t="s">
        <v>278</v>
      </c>
      <c r="K68" s="71" t="s">
        <v>166</v>
      </c>
      <c r="L68" s="29" t="s">
        <v>25</v>
      </c>
      <c r="M68" s="138">
        <v>45170</v>
      </c>
      <c r="N68" s="140">
        <v>45536</v>
      </c>
      <c r="O68" s="17">
        <v>9000</v>
      </c>
      <c r="P68" s="111">
        <f t="shared" si="6"/>
        <v>258.3</v>
      </c>
      <c r="Q68" s="111">
        <f t="shared" si="4"/>
        <v>273.60000000000002</v>
      </c>
      <c r="R68" s="113"/>
      <c r="S68" s="111">
        <f t="shared" si="7"/>
        <v>531.90000000000009</v>
      </c>
      <c r="T68" s="121">
        <f t="shared" si="5"/>
        <v>8468.1</v>
      </c>
    </row>
    <row r="69" spans="1:20" s="35" customFormat="1" ht="15.75" x14ac:dyDescent="0.2">
      <c r="A69" s="103">
        <v>60</v>
      </c>
      <c r="B69" s="56" t="s">
        <v>265</v>
      </c>
      <c r="C69" s="14">
        <v>100012001037362</v>
      </c>
      <c r="D69" s="26">
        <v>200019606262039</v>
      </c>
      <c r="E69" s="57" t="s">
        <v>266</v>
      </c>
      <c r="F69" s="57" t="s">
        <v>267</v>
      </c>
      <c r="G69" s="57" t="s">
        <v>439</v>
      </c>
      <c r="H69" s="16" t="s">
        <v>23</v>
      </c>
      <c r="I69" s="42" t="s">
        <v>49</v>
      </c>
      <c r="J69" s="42" t="s">
        <v>279</v>
      </c>
      <c r="K69" s="71" t="s">
        <v>166</v>
      </c>
      <c r="L69" s="29" t="s">
        <v>25</v>
      </c>
      <c r="M69" s="138">
        <v>45170</v>
      </c>
      <c r="N69" s="140">
        <v>45536</v>
      </c>
      <c r="O69" s="17">
        <v>11000</v>
      </c>
      <c r="P69" s="111">
        <f t="shared" si="6"/>
        <v>315.7</v>
      </c>
      <c r="Q69" s="111">
        <f t="shared" si="4"/>
        <v>334.4</v>
      </c>
      <c r="R69" s="113"/>
      <c r="S69" s="111">
        <f t="shared" si="7"/>
        <v>650.09999999999991</v>
      </c>
      <c r="T69" s="121">
        <f t="shared" si="5"/>
        <v>10349.9</v>
      </c>
    </row>
    <row r="70" spans="1:20" s="35" customFormat="1" ht="15.75" x14ac:dyDescent="0.2">
      <c r="A70" s="103">
        <v>61</v>
      </c>
      <c r="B70" s="56" t="s">
        <v>280</v>
      </c>
      <c r="C70" s="14">
        <v>100012001037362</v>
      </c>
      <c r="D70" s="26">
        <v>200019606470023</v>
      </c>
      <c r="E70" s="57" t="s">
        <v>282</v>
      </c>
      <c r="F70" s="57" t="s">
        <v>283</v>
      </c>
      <c r="G70" s="57" t="s">
        <v>440</v>
      </c>
      <c r="H70" s="16" t="s">
        <v>23</v>
      </c>
      <c r="I70" s="42" t="s">
        <v>38</v>
      </c>
      <c r="J70" s="42" t="s">
        <v>287</v>
      </c>
      <c r="K70" s="71" t="s">
        <v>166</v>
      </c>
      <c r="L70" s="29" t="s">
        <v>25</v>
      </c>
      <c r="M70" s="137">
        <v>45231</v>
      </c>
      <c r="N70" s="136">
        <v>45597</v>
      </c>
      <c r="O70" s="17">
        <v>10000</v>
      </c>
      <c r="P70" s="111">
        <f t="shared" si="6"/>
        <v>287</v>
      </c>
      <c r="Q70" s="111">
        <f t="shared" si="4"/>
        <v>304</v>
      </c>
      <c r="R70" s="113"/>
      <c r="S70" s="111">
        <f t="shared" si="7"/>
        <v>591</v>
      </c>
      <c r="T70" s="121">
        <f t="shared" si="5"/>
        <v>9409</v>
      </c>
    </row>
    <row r="71" spans="1:20" s="35" customFormat="1" ht="15.75" x14ac:dyDescent="0.2">
      <c r="A71" s="103">
        <v>62</v>
      </c>
      <c r="B71" s="56" t="s">
        <v>281</v>
      </c>
      <c r="C71" s="14">
        <v>100012001037362</v>
      </c>
      <c r="D71" s="26">
        <v>200019606472088</v>
      </c>
      <c r="E71" s="57" t="s">
        <v>284</v>
      </c>
      <c r="F71" s="57" t="s">
        <v>285</v>
      </c>
      <c r="G71" s="57" t="s">
        <v>439</v>
      </c>
      <c r="H71" s="16" t="s">
        <v>23</v>
      </c>
      <c r="I71" s="42" t="s">
        <v>34</v>
      </c>
      <c r="J71" s="42" t="s">
        <v>192</v>
      </c>
      <c r="K71" s="71" t="s">
        <v>166</v>
      </c>
      <c r="L71" s="29" t="s">
        <v>25</v>
      </c>
      <c r="M71" s="137">
        <v>45231</v>
      </c>
      <c r="N71" s="136">
        <v>45597</v>
      </c>
      <c r="O71" s="17">
        <v>11000</v>
      </c>
      <c r="P71" s="111">
        <f t="shared" si="6"/>
        <v>315.7</v>
      </c>
      <c r="Q71" s="111">
        <f t="shared" si="4"/>
        <v>334.4</v>
      </c>
      <c r="R71" s="113"/>
      <c r="S71" s="111">
        <f t="shared" si="7"/>
        <v>650.09999999999991</v>
      </c>
      <c r="T71" s="121">
        <f t="shared" si="5"/>
        <v>10349.9</v>
      </c>
    </row>
    <row r="72" spans="1:20" s="129" customFormat="1" ht="15.75" x14ac:dyDescent="0.2">
      <c r="A72" s="103">
        <v>63</v>
      </c>
      <c r="B72" s="126" t="s">
        <v>329</v>
      </c>
      <c r="C72" s="125">
        <v>100012001037362</v>
      </c>
      <c r="D72" s="124">
        <v>200019606786319</v>
      </c>
      <c r="E72" s="127" t="s">
        <v>288</v>
      </c>
      <c r="F72" s="127" t="s">
        <v>289</v>
      </c>
      <c r="G72" s="127" t="s">
        <v>440</v>
      </c>
      <c r="H72" s="18" t="s">
        <v>23</v>
      </c>
      <c r="I72" s="130" t="s">
        <v>286</v>
      </c>
      <c r="J72" s="86" t="s">
        <v>290</v>
      </c>
      <c r="K72" s="18" t="s">
        <v>166</v>
      </c>
      <c r="L72" s="128" t="s">
        <v>25</v>
      </c>
      <c r="M72" s="141">
        <v>45323</v>
      </c>
      <c r="N72" s="133">
        <v>45689</v>
      </c>
      <c r="O72" s="20">
        <v>14000</v>
      </c>
      <c r="P72" s="112">
        <f t="shared" si="6"/>
        <v>401.8</v>
      </c>
      <c r="Q72" s="112">
        <f t="shared" ref="Q72:Q88" si="8">O72*3.04%</f>
        <v>425.6</v>
      </c>
      <c r="R72" s="114"/>
      <c r="S72" s="112">
        <f t="shared" ref="S72:S88" si="9">+P72+Q72+R72</f>
        <v>827.40000000000009</v>
      </c>
      <c r="T72" s="112">
        <f t="shared" si="5"/>
        <v>13172.6</v>
      </c>
    </row>
    <row r="73" spans="1:20" s="129" customFormat="1" ht="15.75" x14ac:dyDescent="0.2">
      <c r="A73" s="103">
        <v>64</v>
      </c>
      <c r="B73" s="126" t="s">
        <v>291</v>
      </c>
      <c r="C73" s="125">
        <v>100012001037362</v>
      </c>
      <c r="D73" s="124">
        <v>200019606996295</v>
      </c>
      <c r="E73" s="127" t="s">
        <v>292</v>
      </c>
      <c r="F73" s="127" t="s">
        <v>299</v>
      </c>
      <c r="G73" s="127" t="s">
        <v>440</v>
      </c>
      <c r="H73" s="18" t="s">
        <v>23</v>
      </c>
      <c r="I73" s="130" t="s">
        <v>286</v>
      </c>
      <c r="J73" s="86" t="s">
        <v>300</v>
      </c>
      <c r="K73" s="18" t="s">
        <v>166</v>
      </c>
      <c r="L73" s="128" t="s">
        <v>26</v>
      </c>
      <c r="M73" s="142">
        <v>45383</v>
      </c>
      <c r="N73" s="143">
        <v>45748</v>
      </c>
      <c r="O73" s="20">
        <v>14000</v>
      </c>
      <c r="P73" s="112">
        <f t="shared" si="6"/>
        <v>401.8</v>
      </c>
      <c r="Q73" s="112">
        <f t="shared" si="8"/>
        <v>425.6</v>
      </c>
      <c r="R73" s="114"/>
      <c r="S73" s="112">
        <f t="shared" si="9"/>
        <v>827.40000000000009</v>
      </c>
      <c r="T73" s="117">
        <f t="shared" si="5"/>
        <v>13172.6</v>
      </c>
    </row>
    <row r="74" spans="1:20" s="129" customFormat="1" ht="15.75" x14ac:dyDescent="0.2">
      <c r="A74" s="103">
        <v>65</v>
      </c>
      <c r="B74" s="126" t="s">
        <v>293</v>
      </c>
      <c r="C74" s="125">
        <v>100012001037362</v>
      </c>
      <c r="D74" s="124">
        <v>200019606996294</v>
      </c>
      <c r="E74" s="127" t="s">
        <v>295</v>
      </c>
      <c r="F74" s="127" t="s">
        <v>296</v>
      </c>
      <c r="G74" s="127" t="s">
        <v>439</v>
      </c>
      <c r="H74" s="18" t="s">
        <v>187</v>
      </c>
      <c r="I74" s="130" t="s">
        <v>301</v>
      </c>
      <c r="J74" s="86" t="s">
        <v>188</v>
      </c>
      <c r="K74" s="18" t="s">
        <v>166</v>
      </c>
      <c r="L74" s="128" t="s">
        <v>189</v>
      </c>
      <c r="M74" s="142">
        <v>45383</v>
      </c>
      <c r="N74" s="143">
        <v>45748</v>
      </c>
      <c r="O74" s="20">
        <v>15000</v>
      </c>
      <c r="P74" s="112">
        <f t="shared" si="6"/>
        <v>430.5</v>
      </c>
      <c r="Q74" s="112">
        <f t="shared" si="8"/>
        <v>456</v>
      </c>
      <c r="R74" s="114"/>
      <c r="S74" s="112">
        <f t="shared" si="9"/>
        <v>886.5</v>
      </c>
      <c r="T74" s="117">
        <f t="shared" si="5"/>
        <v>14113.5</v>
      </c>
    </row>
    <row r="75" spans="1:20" s="129" customFormat="1" ht="15.75" x14ac:dyDescent="0.2">
      <c r="A75" s="103">
        <v>66</v>
      </c>
      <c r="B75" s="126" t="s">
        <v>294</v>
      </c>
      <c r="C75" s="125">
        <v>100012001037362</v>
      </c>
      <c r="D75" s="124">
        <v>200019606996293</v>
      </c>
      <c r="E75" s="127" t="s">
        <v>297</v>
      </c>
      <c r="F75" s="127" t="s">
        <v>298</v>
      </c>
      <c r="G75" s="127" t="s">
        <v>440</v>
      </c>
      <c r="H75" s="18" t="s">
        <v>23</v>
      </c>
      <c r="I75" s="130" t="s">
        <v>38</v>
      </c>
      <c r="J75" s="86" t="s">
        <v>302</v>
      </c>
      <c r="K75" s="18" t="s">
        <v>166</v>
      </c>
      <c r="L75" s="128" t="s">
        <v>25</v>
      </c>
      <c r="M75" s="142">
        <v>45383</v>
      </c>
      <c r="N75" s="143">
        <v>45748</v>
      </c>
      <c r="O75" s="20">
        <v>10000</v>
      </c>
      <c r="P75" s="112">
        <f t="shared" si="6"/>
        <v>287</v>
      </c>
      <c r="Q75" s="112">
        <f t="shared" si="8"/>
        <v>304</v>
      </c>
      <c r="R75" s="114"/>
      <c r="S75" s="112">
        <f t="shared" si="9"/>
        <v>591</v>
      </c>
      <c r="T75" s="117">
        <f t="shared" si="5"/>
        <v>9409</v>
      </c>
    </row>
    <row r="76" spans="1:20" s="129" customFormat="1" ht="15.75" x14ac:dyDescent="0.2">
      <c r="A76" s="103">
        <v>67</v>
      </c>
      <c r="B76" s="126" t="s">
        <v>303</v>
      </c>
      <c r="C76" s="125">
        <v>100012001037362</v>
      </c>
      <c r="D76" s="124">
        <v>200019607099155</v>
      </c>
      <c r="E76" s="127" t="s">
        <v>304</v>
      </c>
      <c r="F76" s="127" t="s">
        <v>305</v>
      </c>
      <c r="G76" s="127" t="s">
        <v>439</v>
      </c>
      <c r="H76" s="18" t="s">
        <v>23</v>
      </c>
      <c r="I76" s="130" t="s">
        <v>49</v>
      </c>
      <c r="J76" s="86" t="s">
        <v>306</v>
      </c>
      <c r="K76" s="18" t="s">
        <v>166</v>
      </c>
      <c r="L76" s="128" t="s">
        <v>25</v>
      </c>
      <c r="M76" s="141">
        <v>45413</v>
      </c>
      <c r="N76" s="133">
        <v>45778</v>
      </c>
      <c r="O76" s="20">
        <v>10000</v>
      </c>
      <c r="P76" s="112">
        <f t="shared" si="6"/>
        <v>287</v>
      </c>
      <c r="Q76" s="112">
        <f t="shared" si="8"/>
        <v>304</v>
      </c>
      <c r="R76" s="114"/>
      <c r="S76" s="112">
        <f t="shared" si="9"/>
        <v>591</v>
      </c>
      <c r="T76" s="112">
        <f t="shared" si="5"/>
        <v>9409</v>
      </c>
    </row>
    <row r="77" spans="1:20" s="129" customFormat="1" ht="15.75" x14ac:dyDescent="0.2">
      <c r="A77" s="103">
        <v>68</v>
      </c>
      <c r="B77" s="126" t="s">
        <v>307</v>
      </c>
      <c r="C77" s="125">
        <v>100012001037362</v>
      </c>
      <c r="D77" s="124">
        <v>200019607349112</v>
      </c>
      <c r="E77" s="127" t="s">
        <v>308</v>
      </c>
      <c r="F77" s="127" t="s">
        <v>309</v>
      </c>
      <c r="G77" s="127" t="s">
        <v>439</v>
      </c>
      <c r="H77" s="18" t="s">
        <v>23</v>
      </c>
      <c r="I77" s="130" t="s">
        <v>34</v>
      </c>
      <c r="J77" s="86" t="s">
        <v>310</v>
      </c>
      <c r="K77" s="18" t="s">
        <v>166</v>
      </c>
      <c r="L77" s="128" t="s">
        <v>25</v>
      </c>
      <c r="M77" s="141">
        <v>45474</v>
      </c>
      <c r="N77" s="133">
        <v>45839</v>
      </c>
      <c r="O77" s="20">
        <v>15000</v>
      </c>
      <c r="P77" s="112">
        <f t="shared" si="6"/>
        <v>430.5</v>
      </c>
      <c r="Q77" s="112">
        <f t="shared" si="8"/>
        <v>456</v>
      </c>
      <c r="R77" s="114"/>
      <c r="S77" s="112">
        <f t="shared" si="9"/>
        <v>886.5</v>
      </c>
      <c r="T77" s="117">
        <f t="shared" si="5"/>
        <v>14113.5</v>
      </c>
    </row>
    <row r="78" spans="1:20" s="129" customFormat="1" ht="15.75" x14ac:dyDescent="0.2">
      <c r="A78" s="103">
        <v>69</v>
      </c>
      <c r="B78" s="126" t="s">
        <v>311</v>
      </c>
      <c r="C78" s="125">
        <v>100012001037362</v>
      </c>
      <c r="D78" s="124">
        <v>200019607438165</v>
      </c>
      <c r="E78" s="127" t="s">
        <v>312</v>
      </c>
      <c r="F78" s="127" t="s">
        <v>313</v>
      </c>
      <c r="G78" s="127" t="s">
        <v>440</v>
      </c>
      <c r="H78" s="18" t="s">
        <v>23</v>
      </c>
      <c r="I78" s="130" t="s">
        <v>38</v>
      </c>
      <c r="J78" s="86" t="s">
        <v>222</v>
      </c>
      <c r="K78" s="18" t="s">
        <v>166</v>
      </c>
      <c r="L78" s="128" t="s">
        <v>25</v>
      </c>
      <c r="M78" s="142">
        <v>45505</v>
      </c>
      <c r="N78" s="143">
        <v>45870</v>
      </c>
      <c r="O78" s="20">
        <v>10000</v>
      </c>
      <c r="P78" s="112">
        <f t="shared" si="6"/>
        <v>287</v>
      </c>
      <c r="Q78" s="112">
        <f t="shared" si="8"/>
        <v>304</v>
      </c>
      <c r="R78" s="114"/>
      <c r="S78" s="112">
        <f t="shared" si="9"/>
        <v>591</v>
      </c>
      <c r="T78" s="112">
        <f t="shared" si="5"/>
        <v>9409</v>
      </c>
    </row>
    <row r="79" spans="1:20" s="129" customFormat="1" ht="15.75" x14ac:dyDescent="0.2">
      <c r="A79" s="103">
        <v>70</v>
      </c>
      <c r="B79" s="126" t="s">
        <v>318</v>
      </c>
      <c r="C79" s="125">
        <v>100012001037362</v>
      </c>
      <c r="D79" s="149">
        <v>200019607789192</v>
      </c>
      <c r="E79" s="127" t="s">
        <v>320</v>
      </c>
      <c r="F79" s="127" t="s">
        <v>321</v>
      </c>
      <c r="G79" s="127" t="s">
        <v>439</v>
      </c>
      <c r="H79" s="18" t="s">
        <v>23</v>
      </c>
      <c r="I79" s="130" t="s">
        <v>49</v>
      </c>
      <c r="J79" s="86" t="s">
        <v>324</v>
      </c>
      <c r="K79" s="18" t="s">
        <v>166</v>
      </c>
      <c r="L79" s="128" t="s">
        <v>25</v>
      </c>
      <c r="M79" s="141">
        <v>45627</v>
      </c>
      <c r="N79" s="133">
        <v>45992</v>
      </c>
      <c r="O79" s="20">
        <v>10000</v>
      </c>
      <c r="P79" s="112">
        <f t="shared" si="6"/>
        <v>287</v>
      </c>
      <c r="Q79" s="112">
        <f t="shared" si="8"/>
        <v>304</v>
      </c>
      <c r="R79" s="114"/>
      <c r="S79" s="112">
        <f t="shared" si="9"/>
        <v>591</v>
      </c>
      <c r="T79" s="112">
        <f t="shared" si="5"/>
        <v>9409</v>
      </c>
    </row>
    <row r="80" spans="1:20" s="129" customFormat="1" ht="15.75" x14ac:dyDescent="0.2">
      <c r="A80" s="103">
        <v>71</v>
      </c>
      <c r="B80" s="126" t="s">
        <v>319</v>
      </c>
      <c r="C80" s="125">
        <v>100012001037362</v>
      </c>
      <c r="D80" s="149">
        <v>200019607789191</v>
      </c>
      <c r="E80" s="127" t="s">
        <v>322</v>
      </c>
      <c r="F80" s="127" t="s">
        <v>323</v>
      </c>
      <c r="G80" s="127" t="s">
        <v>439</v>
      </c>
      <c r="H80" s="18" t="s">
        <v>23</v>
      </c>
      <c r="I80" s="130" t="s">
        <v>49</v>
      </c>
      <c r="J80" s="86" t="s">
        <v>324</v>
      </c>
      <c r="K80" s="18" t="s">
        <v>166</v>
      </c>
      <c r="L80" s="128" t="s">
        <v>25</v>
      </c>
      <c r="M80" s="141">
        <v>45627</v>
      </c>
      <c r="N80" s="133">
        <v>44896</v>
      </c>
      <c r="O80" s="20">
        <v>10000</v>
      </c>
      <c r="P80" s="112">
        <f t="shared" si="6"/>
        <v>287</v>
      </c>
      <c r="Q80" s="112">
        <f t="shared" si="8"/>
        <v>304</v>
      </c>
      <c r="R80" s="114"/>
      <c r="S80" s="112">
        <f t="shared" si="9"/>
        <v>591</v>
      </c>
      <c r="T80" s="112">
        <f t="shared" si="5"/>
        <v>9409</v>
      </c>
    </row>
    <row r="81" spans="1:20" s="129" customFormat="1" ht="15.75" x14ac:dyDescent="0.2">
      <c r="A81" s="103">
        <v>72</v>
      </c>
      <c r="B81" s="126" t="s">
        <v>326</v>
      </c>
      <c r="C81" s="125">
        <v>100012001037362</v>
      </c>
      <c r="D81" s="149">
        <v>200019608030780</v>
      </c>
      <c r="E81" s="127" t="s">
        <v>327</v>
      </c>
      <c r="F81" s="127" t="s">
        <v>328</v>
      </c>
      <c r="G81" s="127" t="s">
        <v>440</v>
      </c>
      <c r="H81" s="18" t="s">
        <v>23</v>
      </c>
      <c r="I81" s="130" t="s">
        <v>38</v>
      </c>
      <c r="J81" s="86" t="s">
        <v>325</v>
      </c>
      <c r="K81" s="18" t="s">
        <v>166</v>
      </c>
      <c r="L81" s="128" t="s">
        <v>25</v>
      </c>
      <c r="M81" s="141">
        <v>45689</v>
      </c>
      <c r="N81" s="133">
        <v>46054</v>
      </c>
      <c r="O81" s="20">
        <v>10000</v>
      </c>
      <c r="P81" s="112">
        <f t="shared" si="6"/>
        <v>287</v>
      </c>
      <c r="Q81" s="112">
        <f t="shared" si="8"/>
        <v>304</v>
      </c>
      <c r="R81" s="114"/>
      <c r="S81" s="112">
        <f t="shared" si="9"/>
        <v>591</v>
      </c>
      <c r="T81" s="112">
        <f t="shared" si="5"/>
        <v>9409</v>
      </c>
    </row>
    <row r="82" spans="1:20" s="129" customFormat="1" ht="15.75" x14ac:dyDescent="0.2">
      <c r="A82" s="103">
        <v>73</v>
      </c>
      <c r="B82" s="126" t="s">
        <v>333</v>
      </c>
      <c r="C82" s="125">
        <v>100012001037362</v>
      </c>
      <c r="D82" s="149">
        <v>200019608141198</v>
      </c>
      <c r="E82" s="127" t="s">
        <v>335</v>
      </c>
      <c r="F82" s="127" t="s">
        <v>336</v>
      </c>
      <c r="G82" s="127" t="s">
        <v>440</v>
      </c>
      <c r="H82" s="18" t="s">
        <v>23</v>
      </c>
      <c r="I82" s="130" t="s">
        <v>39</v>
      </c>
      <c r="J82" s="86" t="s">
        <v>217</v>
      </c>
      <c r="K82" s="18" t="s">
        <v>166</v>
      </c>
      <c r="L82" s="128" t="s">
        <v>26</v>
      </c>
      <c r="M82" s="141">
        <v>45717</v>
      </c>
      <c r="N82" s="133">
        <v>46082</v>
      </c>
      <c r="O82" s="20">
        <v>18000</v>
      </c>
      <c r="P82" s="112">
        <f t="shared" si="6"/>
        <v>516.6</v>
      </c>
      <c r="Q82" s="112">
        <f t="shared" si="8"/>
        <v>547.20000000000005</v>
      </c>
      <c r="R82" s="114"/>
      <c r="S82" s="112">
        <f t="shared" si="9"/>
        <v>1063.8000000000002</v>
      </c>
      <c r="T82" s="112">
        <f t="shared" si="5"/>
        <v>16936.2</v>
      </c>
    </row>
    <row r="83" spans="1:20" s="129" customFormat="1" ht="15.75" x14ac:dyDescent="0.2">
      <c r="A83" s="103">
        <v>74</v>
      </c>
      <c r="B83" s="126" t="s">
        <v>334</v>
      </c>
      <c r="C83" s="125">
        <v>100012001037362</v>
      </c>
      <c r="D83" s="149">
        <v>200019608141199</v>
      </c>
      <c r="E83" s="127" t="s">
        <v>29</v>
      </c>
      <c r="F83" s="127" t="s">
        <v>337</v>
      </c>
      <c r="G83" s="127" t="s">
        <v>439</v>
      </c>
      <c r="H83" s="18" t="s">
        <v>23</v>
      </c>
      <c r="I83" s="130" t="s">
        <v>39</v>
      </c>
      <c r="J83" s="86" t="s">
        <v>338</v>
      </c>
      <c r="K83" s="18" t="s">
        <v>166</v>
      </c>
      <c r="L83" s="128" t="s">
        <v>26</v>
      </c>
      <c r="M83" s="141">
        <v>45717</v>
      </c>
      <c r="N83" s="133">
        <v>46082</v>
      </c>
      <c r="O83" s="20">
        <v>14000</v>
      </c>
      <c r="P83" s="112">
        <f t="shared" si="6"/>
        <v>401.8</v>
      </c>
      <c r="Q83" s="112">
        <f t="shared" si="8"/>
        <v>425.6</v>
      </c>
      <c r="R83" s="114"/>
      <c r="S83" s="112">
        <f t="shared" si="9"/>
        <v>827.40000000000009</v>
      </c>
      <c r="T83" s="112">
        <f t="shared" si="5"/>
        <v>13172.6</v>
      </c>
    </row>
    <row r="84" spans="1:20" s="129" customFormat="1" ht="15.75" x14ac:dyDescent="0.2">
      <c r="A84" s="103">
        <v>75</v>
      </c>
      <c r="B84" s="126" t="s">
        <v>412</v>
      </c>
      <c r="C84" s="125">
        <v>100012001037362</v>
      </c>
      <c r="D84" s="149">
        <v>200019608240554</v>
      </c>
      <c r="E84" s="127" t="s">
        <v>413</v>
      </c>
      <c r="F84" s="127" t="s">
        <v>414</v>
      </c>
      <c r="G84" s="127" t="s">
        <v>440</v>
      </c>
      <c r="H84" s="18" t="s">
        <v>23</v>
      </c>
      <c r="I84" s="130" t="s">
        <v>38</v>
      </c>
      <c r="J84" s="86" t="s">
        <v>415</v>
      </c>
      <c r="K84" s="18" t="s">
        <v>166</v>
      </c>
      <c r="L84" s="128" t="s">
        <v>25</v>
      </c>
      <c r="M84" s="141">
        <v>45748</v>
      </c>
      <c r="N84" s="133">
        <v>46113</v>
      </c>
      <c r="O84" s="20">
        <v>10000</v>
      </c>
      <c r="P84" s="112">
        <f t="shared" si="6"/>
        <v>287</v>
      </c>
      <c r="Q84" s="112">
        <f t="shared" si="8"/>
        <v>304</v>
      </c>
      <c r="R84" s="114"/>
      <c r="S84" s="112">
        <f t="shared" si="9"/>
        <v>591</v>
      </c>
      <c r="T84" s="112">
        <f t="shared" si="5"/>
        <v>9409</v>
      </c>
    </row>
    <row r="85" spans="1:20" s="129" customFormat="1" ht="15.75" x14ac:dyDescent="0.2">
      <c r="A85" s="103">
        <v>76</v>
      </c>
      <c r="B85" s="126" t="s">
        <v>416</v>
      </c>
      <c r="C85" s="125">
        <v>100012001037362</v>
      </c>
      <c r="D85" s="149">
        <v>200019608240553</v>
      </c>
      <c r="E85" s="127" t="s">
        <v>417</v>
      </c>
      <c r="F85" s="127" t="s">
        <v>418</v>
      </c>
      <c r="G85" s="127" t="s">
        <v>440</v>
      </c>
      <c r="H85" s="18" t="s">
        <v>23</v>
      </c>
      <c r="I85" s="130" t="s">
        <v>38</v>
      </c>
      <c r="J85" s="86" t="s">
        <v>419</v>
      </c>
      <c r="K85" s="18" t="s">
        <v>166</v>
      </c>
      <c r="L85" s="128" t="s">
        <v>25</v>
      </c>
      <c r="M85" s="141">
        <v>45748</v>
      </c>
      <c r="N85" s="133">
        <v>46113</v>
      </c>
      <c r="O85" s="20">
        <v>10000</v>
      </c>
      <c r="P85" s="112">
        <f t="shared" si="6"/>
        <v>287</v>
      </c>
      <c r="Q85" s="112">
        <f t="shared" si="8"/>
        <v>304</v>
      </c>
      <c r="R85" s="114"/>
      <c r="S85" s="112">
        <f t="shared" si="9"/>
        <v>591</v>
      </c>
      <c r="T85" s="112">
        <f t="shared" si="5"/>
        <v>9409</v>
      </c>
    </row>
    <row r="86" spans="1:20" s="129" customFormat="1" ht="15.75" x14ac:dyDescent="0.2">
      <c r="A86" s="103">
        <v>77</v>
      </c>
      <c r="B86" s="126" t="s">
        <v>420</v>
      </c>
      <c r="C86" s="125">
        <v>100012001037362</v>
      </c>
      <c r="D86" s="149">
        <v>200019608247906</v>
      </c>
      <c r="E86" s="127" t="s">
        <v>421</v>
      </c>
      <c r="F86" s="127" t="s">
        <v>422</v>
      </c>
      <c r="G86" s="127" t="s">
        <v>440</v>
      </c>
      <c r="H86" s="18" t="s">
        <v>23</v>
      </c>
      <c r="I86" s="130" t="s">
        <v>38</v>
      </c>
      <c r="J86" s="86" t="s">
        <v>423</v>
      </c>
      <c r="K86" s="18" t="s">
        <v>166</v>
      </c>
      <c r="L86" s="128" t="s">
        <v>25</v>
      </c>
      <c r="M86" s="141">
        <v>45748</v>
      </c>
      <c r="N86" s="133">
        <v>46113</v>
      </c>
      <c r="O86" s="20">
        <v>10000</v>
      </c>
      <c r="P86" s="112">
        <f t="shared" si="6"/>
        <v>287</v>
      </c>
      <c r="Q86" s="112">
        <f t="shared" si="8"/>
        <v>304</v>
      </c>
      <c r="R86" s="114"/>
      <c r="S86" s="112">
        <f t="shared" si="9"/>
        <v>591</v>
      </c>
      <c r="T86" s="112">
        <f t="shared" si="5"/>
        <v>9409</v>
      </c>
    </row>
    <row r="87" spans="1:20" s="129" customFormat="1" ht="15.75" x14ac:dyDescent="0.2">
      <c r="A87" s="103">
        <v>78</v>
      </c>
      <c r="B87" s="126" t="s">
        <v>432</v>
      </c>
      <c r="C87" s="125">
        <v>100012001037362</v>
      </c>
      <c r="D87" s="149">
        <v>200019608344482</v>
      </c>
      <c r="E87" s="127" t="s">
        <v>429</v>
      </c>
      <c r="F87" s="127" t="s">
        <v>430</v>
      </c>
      <c r="G87" s="127" t="s">
        <v>440</v>
      </c>
      <c r="H87" s="18" t="s">
        <v>23</v>
      </c>
      <c r="I87" s="130" t="s">
        <v>286</v>
      </c>
      <c r="J87" s="86" t="s">
        <v>215</v>
      </c>
      <c r="K87" s="18" t="s">
        <v>166</v>
      </c>
      <c r="L87" s="128" t="s">
        <v>26</v>
      </c>
      <c r="M87" s="141">
        <v>45778</v>
      </c>
      <c r="N87" s="133">
        <v>46143</v>
      </c>
      <c r="O87" s="20">
        <v>14000</v>
      </c>
      <c r="P87" s="112">
        <f t="shared" si="6"/>
        <v>401.8</v>
      </c>
      <c r="Q87" s="112">
        <f t="shared" si="8"/>
        <v>425.6</v>
      </c>
      <c r="R87" s="114"/>
      <c r="S87" s="112">
        <f t="shared" si="9"/>
        <v>827.40000000000009</v>
      </c>
      <c r="T87" s="112">
        <f t="shared" si="5"/>
        <v>13172.6</v>
      </c>
    </row>
    <row r="88" spans="1:20" s="129" customFormat="1" ht="15.75" x14ac:dyDescent="0.2">
      <c r="A88" s="103">
        <v>79</v>
      </c>
      <c r="B88" s="126" t="s">
        <v>433</v>
      </c>
      <c r="C88" s="125">
        <v>100012001037362</v>
      </c>
      <c r="D88" s="149">
        <v>200019608471433</v>
      </c>
      <c r="E88" s="127" t="s">
        <v>434</v>
      </c>
      <c r="F88" s="127" t="s">
        <v>435</v>
      </c>
      <c r="G88" s="127" t="s">
        <v>439</v>
      </c>
      <c r="H88" s="18" t="s">
        <v>23</v>
      </c>
      <c r="I88" s="130" t="s">
        <v>436</v>
      </c>
      <c r="J88" s="86" t="s">
        <v>205</v>
      </c>
      <c r="K88" s="18" t="s">
        <v>166</v>
      </c>
      <c r="L88" s="128" t="s">
        <v>25</v>
      </c>
      <c r="M88" s="141">
        <v>45809</v>
      </c>
      <c r="N88" s="133">
        <v>46174</v>
      </c>
      <c r="O88" s="20">
        <v>15000</v>
      </c>
      <c r="P88" s="112">
        <f t="shared" si="6"/>
        <v>430.5</v>
      </c>
      <c r="Q88" s="112">
        <f t="shared" si="8"/>
        <v>456</v>
      </c>
      <c r="R88" s="114"/>
      <c r="S88" s="112">
        <f t="shared" si="9"/>
        <v>886.5</v>
      </c>
      <c r="T88" s="112">
        <f t="shared" si="5"/>
        <v>14113.5</v>
      </c>
    </row>
    <row r="89" spans="1:20" ht="21" x14ac:dyDescent="0.2">
      <c r="A89" s="150"/>
      <c r="B89" s="151"/>
      <c r="C89" s="151"/>
      <c r="D89" s="151"/>
      <c r="E89" s="151"/>
      <c r="F89" s="151"/>
      <c r="G89" s="151"/>
      <c r="H89" s="151"/>
      <c r="I89" s="151"/>
      <c r="J89" s="151"/>
      <c r="K89" s="160" t="s">
        <v>158</v>
      </c>
      <c r="L89" s="160"/>
      <c r="M89" s="152"/>
      <c r="N89" s="152"/>
      <c r="O89" s="153">
        <f>SUM(O10:O88)</f>
        <v>809000</v>
      </c>
      <c r="P89" s="153">
        <f>SUM(P10:P88)</f>
        <v>23218.299999999992</v>
      </c>
      <c r="Q89" s="153">
        <f>SUM(Q10:Q88)</f>
        <v>24593.600000000002</v>
      </c>
      <c r="R89" s="153">
        <f>SUM(R10:R42)</f>
        <v>0</v>
      </c>
      <c r="S89" s="153">
        <f>SUM(S10:S88)</f>
        <v>47811.900000000016</v>
      </c>
      <c r="T89" s="153">
        <f>SUM(T10:T88)</f>
        <v>761188.09999999974</v>
      </c>
    </row>
    <row r="90" spans="1:20" x14ac:dyDescent="0.2">
      <c r="R90" s="8"/>
      <c r="S90" s="8"/>
    </row>
    <row r="91" spans="1:20" x14ac:dyDescent="0.2">
      <c r="R91" s="8"/>
      <c r="S91" s="8"/>
    </row>
    <row r="92" spans="1:20" x14ac:dyDescent="0.2">
      <c r="R92" s="8"/>
      <c r="S92" s="8"/>
    </row>
    <row r="93" spans="1:20" x14ac:dyDescent="0.2">
      <c r="R93" s="8"/>
      <c r="S93" s="8"/>
    </row>
    <row r="94" spans="1:20" x14ac:dyDescent="0.2">
      <c r="R94" s="8"/>
      <c r="S94" s="8"/>
    </row>
    <row r="95" spans="1:20" ht="15" x14ac:dyDescent="0.25">
      <c r="K95"/>
      <c r="L95"/>
      <c r="M95" s="62"/>
      <c r="R95" s="63"/>
      <c r="S95" s="8"/>
    </row>
    <row r="96" spans="1:20" ht="13.5" thickBot="1" x14ac:dyDescent="0.25">
      <c r="B96" s="64"/>
      <c r="C96" s="64"/>
      <c r="D96" s="64"/>
      <c r="E96" s="64"/>
      <c r="I96" s="64"/>
      <c r="J96" s="8"/>
      <c r="K96" s="8"/>
      <c r="M96" s="65"/>
      <c r="N96" s="66"/>
      <c r="O96" s="64"/>
      <c r="P96" s="64"/>
      <c r="Q96" s="64"/>
      <c r="R96" s="8"/>
      <c r="S96" s="8"/>
    </row>
    <row r="97" spans="2:21" x14ac:dyDescent="0.2">
      <c r="B97" s="67" t="s">
        <v>159</v>
      </c>
      <c r="C97" s="67"/>
      <c r="D97" s="67"/>
      <c r="E97" s="67"/>
      <c r="I97" s="68" t="s">
        <v>160</v>
      </c>
      <c r="J97" s="68"/>
      <c r="M97" s="66"/>
      <c r="N97" s="66"/>
      <c r="O97" s="69"/>
      <c r="P97" s="67" t="s">
        <v>161</v>
      </c>
      <c r="Q97" s="67"/>
      <c r="R97" s="70"/>
      <c r="S97" s="8"/>
    </row>
    <row r="98" spans="2:21" x14ac:dyDescent="0.2">
      <c r="B98" s="67" t="s">
        <v>162</v>
      </c>
      <c r="C98" s="67"/>
      <c r="D98" s="67"/>
      <c r="E98" s="67"/>
      <c r="I98" s="68" t="s">
        <v>163</v>
      </c>
      <c r="J98" s="68"/>
      <c r="O98" s="78" t="s">
        <v>164</v>
      </c>
      <c r="P98" s="78"/>
      <c r="Q98" s="79"/>
      <c r="U98" s="8"/>
    </row>
    <row r="99" spans="2:21" x14ac:dyDescent="0.2">
      <c r="B99" s="67" t="s">
        <v>165</v>
      </c>
      <c r="C99" s="67"/>
      <c r="D99" s="67"/>
      <c r="E99" s="67"/>
      <c r="I99" s="68" t="s">
        <v>165</v>
      </c>
      <c r="J99" s="68"/>
      <c r="O99" s="78" t="s">
        <v>165</v>
      </c>
      <c r="P99" s="78"/>
      <c r="Q99" s="79"/>
      <c r="U99" s="8"/>
    </row>
    <row r="100" spans="2:21" x14ac:dyDescent="0.2">
      <c r="T100" s="8"/>
      <c r="U100" s="8"/>
    </row>
    <row r="101" spans="2:21" x14ac:dyDescent="0.2">
      <c r="R101" s="62"/>
      <c r="T101" s="8"/>
      <c r="U101" s="8"/>
    </row>
    <row r="102" spans="2:21" x14ac:dyDescent="0.2">
      <c r="T102" s="8"/>
      <c r="U102" s="8"/>
    </row>
    <row r="103" spans="2:21" x14ac:dyDescent="0.2">
      <c r="R103" s="62"/>
      <c r="T103" s="8"/>
      <c r="U103" s="8"/>
    </row>
    <row r="104" spans="2:21" x14ac:dyDescent="0.2">
      <c r="T104" s="8"/>
      <c r="U104" s="8"/>
    </row>
    <row r="105" spans="2:21" x14ac:dyDescent="0.2">
      <c r="T105" s="8"/>
      <c r="U105" s="8"/>
    </row>
    <row r="106" spans="2:21" x14ac:dyDescent="0.2">
      <c r="T106" s="8"/>
      <c r="U106" s="8"/>
    </row>
    <row r="107" spans="2:21" x14ac:dyDescent="0.2">
      <c r="T107" s="8"/>
      <c r="U107" s="8"/>
    </row>
    <row r="108" spans="2:21" x14ac:dyDescent="0.2">
      <c r="T108" s="8"/>
      <c r="U108" s="8"/>
    </row>
    <row r="109" spans="2:21" x14ac:dyDescent="0.2">
      <c r="T109" s="8"/>
      <c r="U109" s="8"/>
    </row>
    <row r="110" spans="2:21" x14ac:dyDescent="0.2">
      <c r="T110" s="8"/>
      <c r="U110" s="8"/>
    </row>
    <row r="111" spans="2:21" x14ac:dyDescent="0.2">
      <c r="T111" s="8"/>
      <c r="U111" s="8"/>
    </row>
    <row r="112" spans="2:21" x14ac:dyDescent="0.2">
      <c r="T112" s="8"/>
      <c r="U112" s="8"/>
    </row>
    <row r="113" spans="20:21" x14ac:dyDescent="0.2">
      <c r="T113" s="8"/>
      <c r="U113" s="8"/>
    </row>
    <row r="114" spans="20:21" x14ac:dyDescent="0.2">
      <c r="T114" s="8"/>
      <c r="U114" s="8"/>
    </row>
    <row r="115" spans="20:21" x14ac:dyDescent="0.2">
      <c r="T115" s="8"/>
      <c r="U115" s="8"/>
    </row>
    <row r="116" spans="20:21" x14ac:dyDescent="0.2">
      <c r="T116" s="8"/>
      <c r="U116" s="8"/>
    </row>
    <row r="117" spans="20:21" x14ac:dyDescent="0.2">
      <c r="T117" s="8"/>
      <c r="U117" s="8"/>
    </row>
    <row r="118" spans="20:21" x14ac:dyDescent="0.2">
      <c r="T118" s="8"/>
      <c r="U118" s="8"/>
    </row>
    <row r="119" spans="20:21" x14ac:dyDescent="0.2">
      <c r="T119" s="8"/>
      <c r="U119" s="8"/>
    </row>
    <row r="120" spans="20:21" x14ac:dyDescent="0.2">
      <c r="T120" s="8"/>
      <c r="U120" s="8"/>
    </row>
    <row r="121" spans="20:21" x14ac:dyDescent="0.2">
      <c r="T121" s="8"/>
      <c r="U121" s="8"/>
    </row>
    <row r="122" spans="20:21" x14ac:dyDescent="0.2">
      <c r="T122" s="8"/>
      <c r="U122" s="8"/>
    </row>
    <row r="123" spans="20:21" x14ac:dyDescent="0.2">
      <c r="T123" s="8"/>
      <c r="U123" s="8"/>
    </row>
    <row r="124" spans="20:21" x14ac:dyDescent="0.2">
      <c r="T124" s="8"/>
      <c r="U124" s="8"/>
    </row>
    <row r="125" spans="20:21" x14ac:dyDescent="0.2">
      <c r="T125" s="8"/>
      <c r="U125" s="8"/>
    </row>
    <row r="126" spans="20:21" x14ac:dyDescent="0.2">
      <c r="T126" s="8"/>
      <c r="U126" s="8"/>
    </row>
    <row r="127" spans="20:21" x14ac:dyDescent="0.2">
      <c r="T127" s="8"/>
      <c r="U127" s="8"/>
    </row>
    <row r="128" spans="20:21" x14ac:dyDescent="0.2">
      <c r="T128" s="8"/>
      <c r="U128" s="8"/>
    </row>
    <row r="129" spans="20:21" x14ac:dyDescent="0.2">
      <c r="T129" s="8"/>
      <c r="U129" s="8"/>
    </row>
    <row r="130" spans="20:21" x14ac:dyDescent="0.2">
      <c r="T130" s="8"/>
      <c r="U130" s="8"/>
    </row>
    <row r="131" spans="20:21" x14ac:dyDescent="0.2">
      <c r="T131" s="8"/>
      <c r="U131" s="8"/>
    </row>
    <row r="132" spans="20:21" x14ac:dyDescent="0.2">
      <c r="T132" s="8"/>
      <c r="U132" s="8"/>
    </row>
    <row r="133" spans="20:21" x14ac:dyDescent="0.2">
      <c r="T133" s="8"/>
      <c r="U133" s="8"/>
    </row>
    <row r="134" spans="20:21" x14ac:dyDescent="0.2">
      <c r="T134" s="8"/>
      <c r="U134" s="8"/>
    </row>
    <row r="135" spans="20:21" x14ac:dyDescent="0.2">
      <c r="T135" s="8"/>
      <c r="U135" s="8"/>
    </row>
    <row r="136" spans="20:21" x14ac:dyDescent="0.2">
      <c r="T136" s="8"/>
      <c r="U136" s="8"/>
    </row>
    <row r="137" spans="20:21" x14ac:dyDescent="0.2">
      <c r="T137" s="8"/>
      <c r="U137" s="8"/>
    </row>
    <row r="138" spans="20:21" x14ac:dyDescent="0.2">
      <c r="T138" s="8"/>
      <c r="U138" s="8"/>
    </row>
    <row r="139" spans="20:21" x14ac:dyDescent="0.2">
      <c r="T139" s="8"/>
      <c r="U139" s="8"/>
    </row>
    <row r="140" spans="20:21" x14ac:dyDescent="0.2">
      <c r="T140" s="8"/>
      <c r="U140" s="8"/>
    </row>
    <row r="141" spans="20:21" x14ac:dyDescent="0.2">
      <c r="T141" s="8"/>
      <c r="U141" s="8"/>
    </row>
    <row r="142" spans="20:21" x14ac:dyDescent="0.2">
      <c r="T142" s="8"/>
      <c r="U142" s="8"/>
    </row>
    <row r="143" spans="20:21" x14ac:dyDescent="0.2">
      <c r="T143" s="8"/>
      <c r="U143" s="8"/>
    </row>
    <row r="144" spans="20:21" x14ac:dyDescent="0.2">
      <c r="T144" s="8"/>
      <c r="U144" s="8"/>
    </row>
    <row r="145" spans="20:21" x14ac:dyDescent="0.2">
      <c r="T145" s="8"/>
      <c r="U145" s="8"/>
    </row>
    <row r="146" spans="20:21" x14ac:dyDescent="0.2">
      <c r="T146" s="8"/>
      <c r="U146" s="8"/>
    </row>
    <row r="147" spans="20:21" x14ac:dyDescent="0.2">
      <c r="T147" s="8"/>
      <c r="U147" s="8"/>
    </row>
    <row r="148" spans="20:21" x14ac:dyDescent="0.2">
      <c r="T148" s="8"/>
      <c r="U148" s="8"/>
    </row>
    <row r="149" spans="20:21" x14ac:dyDescent="0.2">
      <c r="T149" s="8"/>
      <c r="U149" s="8"/>
    </row>
    <row r="150" spans="20:21" x14ac:dyDescent="0.2">
      <c r="T150" s="8"/>
      <c r="U150" s="8"/>
    </row>
    <row r="151" spans="20:21" x14ac:dyDescent="0.2">
      <c r="T151" s="8"/>
      <c r="U151" s="8"/>
    </row>
    <row r="152" spans="20:21" x14ac:dyDescent="0.2">
      <c r="T152" s="8"/>
      <c r="U152" s="8"/>
    </row>
    <row r="153" spans="20:21" x14ac:dyDescent="0.2">
      <c r="T153" s="8"/>
      <c r="U153" s="8"/>
    </row>
    <row r="154" spans="20:21" x14ac:dyDescent="0.2">
      <c r="T154" s="8"/>
      <c r="U154" s="8"/>
    </row>
    <row r="155" spans="20:21" x14ac:dyDescent="0.2">
      <c r="T155" s="8"/>
      <c r="U155" s="8"/>
    </row>
    <row r="156" spans="20:21" x14ac:dyDescent="0.2">
      <c r="T156" s="8"/>
      <c r="U156" s="8"/>
    </row>
    <row r="157" spans="20:21" x14ac:dyDescent="0.2">
      <c r="T157" s="8"/>
      <c r="U157" s="8"/>
    </row>
    <row r="158" spans="20:21" x14ac:dyDescent="0.2">
      <c r="T158" s="8"/>
      <c r="U158" s="8"/>
    </row>
    <row r="159" spans="20:21" x14ac:dyDescent="0.2">
      <c r="T159" s="8"/>
      <c r="U159" s="8"/>
    </row>
    <row r="160" spans="20:21" x14ac:dyDescent="0.2">
      <c r="T160" s="8"/>
      <c r="U160" s="8"/>
    </row>
    <row r="161" spans="20:21" x14ac:dyDescent="0.2">
      <c r="T161" s="8"/>
      <c r="U161" s="8"/>
    </row>
    <row r="162" spans="20:21" x14ac:dyDescent="0.2">
      <c r="T162" s="8"/>
      <c r="U162" s="8"/>
    </row>
    <row r="163" spans="20:21" x14ac:dyDescent="0.2">
      <c r="T163" s="8"/>
      <c r="U163" s="8"/>
    </row>
    <row r="164" spans="20:21" x14ac:dyDescent="0.2">
      <c r="T164" s="8"/>
      <c r="U164" s="8"/>
    </row>
    <row r="165" spans="20:21" x14ac:dyDescent="0.2">
      <c r="T165" s="8"/>
      <c r="U165" s="8"/>
    </row>
    <row r="166" spans="20:21" x14ac:dyDescent="0.2">
      <c r="T166" s="8"/>
      <c r="U166" s="8"/>
    </row>
    <row r="167" spans="20:21" x14ac:dyDescent="0.2">
      <c r="T167" s="8"/>
      <c r="U167" s="8"/>
    </row>
    <row r="168" spans="20:21" x14ac:dyDescent="0.2">
      <c r="T168" s="8"/>
      <c r="U168" s="8"/>
    </row>
    <row r="169" spans="20:21" x14ac:dyDescent="0.2">
      <c r="T169" s="8"/>
      <c r="U169" s="8"/>
    </row>
    <row r="170" spans="20:21" x14ac:dyDescent="0.2">
      <c r="T170" s="8"/>
      <c r="U170" s="8"/>
    </row>
    <row r="171" spans="20:21" x14ac:dyDescent="0.2">
      <c r="T171" s="8"/>
      <c r="U171" s="8"/>
    </row>
    <row r="172" spans="20:21" x14ac:dyDescent="0.2">
      <c r="T172" s="8"/>
      <c r="U172" s="8"/>
    </row>
    <row r="173" spans="20:21" x14ac:dyDescent="0.2">
      <c r="T173" s="8"/>
      <c r="U173" s="8"/>
    </row>
    <row r="174" spans="20:21" x14ac:dyDescent="0.2">
      <c r="T174" s="8"/>
      <c r="U174" s="8"/>
    </row>
    <row r="175" spans="20:21" x14ac:dyDescent="0.2">
      <c r="T175" s="8"/>
      <c r="U175" s="8"/>
    </row>
    <row r="176" spans="20:21" x14ac:dyDescent="0.2">
      <c r="T176" s="8"/>
      <c r="U176" s="8"/>
    </row>
    <row r="177" spans="20:21" x14ac:dyDescent="0.2">
      <c r="T177" s="8"/>
      <c r="U177" s="8"/>
    </row>
    <row r="178" spans="20:21" x14ac:dyDescent="0.2">
      <c r="T178" s="8"/>
      <c r="U178" s="8"/>
    </row>
    <row r="179" spans="20:21" x14ac:dyDescent="0.2">
      <c r="T179" s="8"/>
      <c r="U179" s="8"/>
    </row>
    <row r="180" spans="20:21" x14ac:dyDescent="0.2">
      <c r="T180" s="8"/>
      <c r="U180" s="8"/>
    </row>
    <row r="181" spans="20:21" x14ac:dyDescent="0.2">
      <c r="T181" s="8"/>
      <c r="U181" s="8"/>
    </row>
    <row r="182" spans="20:21" x14ac:dyDescent="0.2">
      <c r="T182" s="8"/>
      <c r="U182" s="8"/>
    </row>
    <row r="183" spans="20:21" x14ac:dyDescent="0.2">
      <c r="T183" s="8"/>
      <c r="U183" s="8"/>
    </row>
    <row r="184" spans="20:21" x14ac:dyDescent="0.2">
      <c r="T184" s="8"/>
      <c r="U184" s="8"/>
    </row>
    <row r="185" spans="20:21" x14ac:dyDescent="0.2">
      <c r="T185" s="8"/>
      <c r="U185" s="8"/>
    </row>
    <row r="186" spans="20:21" x14ac:dyDescent="0.2">
      <c r="T186" s="8"/>
      <c r="U186" s="8"/>
    </row>
    <row r="187" spans="20:21" x14ac:dyDescent="0.2">
      <c r="T187" s="8"/>
      <c r="U187" s="8"/>
    </row>
    <row r="188" spans="20:21" x14ac:dyDescent="0.2">
      <c r="T188" s="8"/>
      <c r="U188" s="8"/>
    </row>
    <row r="189" spans="20:21" x14ac:dyDescent="0.2">
      <c r="T189" s="8"/>
      <c r="U189" s="8"/>
    </row>
    <row r="190" spans="20:21" x14ac:dyDescent="0.2">
      <c r="T190" s="8"/>
      <c r="U190" s="8"/>
    </row>
    <row r="191" spans="20:21" x14ac:dyDescent="0.2">
      <c r="T191" s="8"/>
      <c r="U191" s="8"/>
    </row>
    <row r="192" spans="20:21" x14ac:dyDescent="0.2">
      <c r="T192" s="8"/>
      <c r="U192" s="8"/>
    </row>
    <row r="193" spans="20:21" x14ac:dyDescent="0.2">
      <c r="T193" s="8"/>
      <c r="U193" s="8"/>
    </row>
    <row r="194" spans="20:21" x14ac:dyDescent="0.2">
      <c r="T194" s="8"/>
      <c r="U194" s="8"/>
    </row>
    <row r="195" spans="20:21" x14ac:dyDescent="0.2">
      <c r="T195" s="8"/>
      <c r="U195" s="8"/>
    </row>
    <row r="196" spans="20:21" x14ac:dyDescent="0.2">
      <c r="T196" s="8"/>
      <c r="U196" s="8"/>
    </row>
    <row r="197" spans="20:21" x14ac:dyDescent="0.2">
      <c r="T197" s="8"/>
      <c r="U197" s="8"/>
    </row>
    <row r="198" spans="20:21" x14ac:dyDescent="0.2">
      <c r="T198" s="8"/>
      <c r="U198" s="8"/>
    </row>
    <row r="199" spans="20:21" x14ac:dyDescent="0.2">
      <c r="T199" s="8"/>
      <c r="U199" s="8"/>
    </row>
    <row r="200" spans="20:21" x14ac:dyDescent="0.2">
      <c r="T200" s="8"/>
      <c r="U200" s="8"/>
    </row>
    <row r="201" spans="20:21" x14ac:dyDescent="0.2">
      <c r="T201" s="8"/>
      <c r="U201" s="8"/>
    </row>
    <row r="202" spans="20:21" x14ac:dyDescent="0.2">
      <c r="T202" s="8"/>
      <c r="U202" s="8"/>
    </row>
    <row r="203" spans="20:21" x14ac:dyDescent="0.2">
      <c r="T203" s="8"/>
      <c r="U203" s="8"/>
    </row>
    <row r="204" spans="20:21" x14ac:dyDescent="0.2">
      <c r="T204" s="8"/>
      <c r="U204" s="8"/>
    </row>
    <row r="205" spans="20:21" x14ac:dyDescent="0.2">
      <c r="T205" s="8"/>
      <c r="U205" s="8"/>
    </row>
    <row r="206" spans="20:21" x14ac:dyDescent="0.2">
      <c r="T206" s="8"/>
      <c r="U206" s="8"/>
    </row>
    <row r="207" spans="20:21" x14ac:dyDescent="0.2">
      <c r="T207" s="8"/>
      <c r="U207" s="8"/>
    </row>
  </sheetData>
  <mergeCells count="19">
    <mergeCell ref="T7:T9"/>
    <mergeCell ref="R8:R9"/>
    <mergeCell ref="S8:S9"/>
    <mergeCell ref="A2:T2"/>
    <mergeCell ref="A3:T3"/>
    <mergeCell ref="A4:T4"/>
    <mergeCell ref="A5:T5"/>
    <mergeCell ref="A7:A9"/>
    <mergeCell ref="B7:B9"/>
    <mergeCell ref="E7:E9"/>
    <mergeCell ref="F7:F9"/>
    <mergeCell ref="H7:H9"/>
    <mergeCell ref="I7:I9"/>
    <mergeCell ref="M7:N8"/>
    <mergeCell ref="K89:L89"/>
    <mergeCell ref="K7:K9"/>
    <mergeCell ref="L7:L9"/>
    <mergeCell ref="O7:O9"/>
    <mergeCell ref="P7:R7"/>
  </mergeCells>
  <pageMargins left="0.7" right="0.7" top="0.75" bottom="0.75" header="0.3" footer="0.3"/>
  <pageSetup paperSize="5" scale="39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9"/>
  <sheetViews>
    <sheetView topLeftCell="A4" workbookViewId="0">
      <selection sqref="A1:A79"/>
    </sheetView>
  </sheetViews>
  <sheetFormatPr baseColWidth="10" defaultRowHeight="15" x14ac:dyDescent="0.25"/>
  <cols>
    <col min="1" max="1" width="53.28515625" customWidth="1"/>
    <col min="2" max="2" width="52.140625" customWidth="1"/>
  </cols>
  <sheetData>
    <row r="1" spans="1:1" x14ac:dyDescent="0.25">
      <c r="A1" t="s">
        <v>425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342</v>
      </c>
    </row>
    <row r="6" spans="1:1" x14ac:dyDescent="0.25">
      <c r="A6" t="s">
        <v>343</v>
      </c>
    </row>
    <row r="7" spans="1:1" x14ac:dyDescent="0.25">
      <c r="A7" t="s">
        <v>344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  <row r="42" spans="1:1" x14ac:dyDescent="0.25">
      <c r="A42" t="s">
        <v>379</v>
      </c>
    </row>
    <row r="43" spans="1:1" x14ac:dyDescent="0.25">
      <c r="A43" t="s">
        <v>380</v>
      </c>
    </row>
    <row r="44" spans="1:1" x14ac:dyDescent="0.25">
      <c r="A44" t="s">
        <v>381</v>
      </c>
    </row>
    <row r="45" spans="1:1" x14ac:dyDescent="0.25">
      <c r="A45" t="s">
        <v>382</v>
      </c>
    </row>
    <row r="46" spans="1:1" x14ac:dyDescent="0.25">
      <c r="A46" t="s">
        <v>383</v>
      </c>
    </row>
    <row r="47" spans="1:1" x14ac:dyDescent="0.25">
      <c r="A47" t="s">
        <v>384</v>
      </c>
    </row>
    <row r="48" spans="1:1" x14ac:dyDescent="0.25">
      <c r="A48" t="s">
        <v>385</v>
      </c>
    </row>
    <row r="49" spans="1:1" x14ac:dyDescent="0.25">
      <c r="A49" t="s">
        <v>386</v>
      </c>
    </row>
    <row r="50" spans="1:1" x14ac:dyDescent="0.25">
      <c r="A50" t="s">
        <v>387</v>
      </c>
    </row>
    <row r="51" spans="1:1" x14ac:dyDescent="0.25">
      <c r="A51" t="s">
        <v>388</v>
      </c>
    </row>
    <row r="52" spans="1:1" x14ac:dyDescent="0.25">
      <c r="A52" t="s">
        <v>389</v>
      </c>
    </row>
    <row r="53" spans="1:1" x14ac:dyDescent="0.25">
      <c r="A53" t="s">
        <v>390</v>
      </c>
    </row>
    <row r="54" spans="1:1" x14ac:dyDescent="0.25">
      <c r="A54" t="s">
        <v>391</v>
      </c>
    </row>
    <row r="55" spans="1:1" x14ac:dyDescent="0.25">
      <c r="A55" t="s">
        <v>392</v>
      </c>
    </row>
    <row r="56" spans="1:1" x14ac:dyDescent="0.25">
      <c r="A56" t="s">
        <v>393</v>
      </c>
    </row>
    <row r="57" spans="1:1" x14ac:dyDescent="0.25">
      <c r="A57" t="s">
        <v>394</v>
      </c>
    </row>
    <row r="58" spans="1:1" x14ac:dyDescent="0.25">
      <c r="A58" t="s">
        <v>395</v>
      </c>
    </row>
    <row r="59" spans="1:1" x14ac:dyDescent="0.25">
      <c r="A59" t="s">
        <v>396</v>
      </c>
    </row>
    <row r="60" spans="1:1" x14ac:dyDescent="0.25">
      <c r="A60" t="s">
        <v>397</v>
      </c>
    </row>
    <row r="61" spans="1:1" x14ac:dyDescent="0.25">
      <c r="A61" t="s">
        <v>398</v>
      </c>
    </row>
    <row r="62" spans="1:1" x14ac:dyDescent="0.25">
      <c r="A62" t="s">
        <v>399</v>
      </c>
    </row>
    <row r="63" spans="1:1" x14ac:dyDescent="0.25">
      <c r="A63" t="s">
        <v>400</v>
      </c>
    </row>
    <row r="64" spans="1:1" x14ac:dyDescent="0.25">
      <c r="A64" t="s">
        <v>401</v>
      </c>
    </row>
    <row r="65" spans="1:1" x14ac:dyDescent="0.25">
      <c r="A65" t="s">
        <v>402</v>
      </c>
    </row>
    <row r="66" spans="1:1" x14ac:dyDescent="0.25">
      <c r="A66" t="s">
        <v>403</v>
      </c>
    </row>
    <row r="67" spans="1:1" x14ac:dyDescent="0.25">
      <c r="A67" t="s">
        <v>404</v>
      </c>
    </row>
    <row r="68" spans="1:1" x14ac:dyDescent="0.25">
      <c r="A68" t="s">
        <v>405</v>
      </c>
    </row>
    <row r="69" spans="1:1" x14ac:dyDescent="0.25">
      <c r="A69" t="s">
        <v>406</v>
      </c>
    </row>
    <row r="70" spans="1:1" x14ac:dyDescent="0.25">
      <c r="A70" t="s">
        <v>407</v>
      </c>
    </row>
    <row r="71" spans="1:1" x14ac:dyDescent="0.25">
      <c r="A71" t="s">
        <v>408</v>
      </c>
    </row>
    <row r="72" spans="1:1" x14ac:dyDescent="0.25">
      <c r="A72" t="s">
        <v>409</v>
      </c>
    </row>
    <row r="73" spans="1:1" x14ac:dyDescent="0.25">
      <c r="A73" t="s">
        <v>410</v>
      </c>
    </row>
    <row r="74" spans="1:1" x14ac:dyDescent="0.25">
      <c r="A74" t="s">
        <v>411</v>
      </c>
    </row>
    <row r="75" spans="1:1" x14ac:dyDescent="0.25">
      <c r="A75" s="154" t="s">
        <v>426</v>
      </c>
    </row>
    <row r="76" spans="1:1" x14ac:dyDescent="0.25">
      <c r="A76" s="155" t="s">
        <v>427</v>
      </c>
    </row>
    <row r="77" spans="1:1" x14ac:dyDescent="0.25">
      <c r="A77" s="154" t="s">
        <v>428</v>
      </c>
    </row>
    <row r="78" spans="1:1" x14ac:dyDescent="0.25">
      <c r="A78" s="156" t="s">
        <v>431</v>
      </c>
    </row>
    <row r="79" spans="1:1" x14ac:dyDescent="0.25">
      <c r="A79" s="154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2025-05-20T15:01:50Z</cp:lastPrinted>
  <dcterms:created xsi:type="dcterms:W3CDTF">2023-02-23T14:35:43Z</dcterms:created>
  <dcterms:modified xsi:type="dcterms:W3CDTF">2025-07-10T15:36:32Z</dcterms:modified>
</cp:coreProperties>
</file>