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59D7F961-6EB3-44A9-81B0-A69D2828CF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Area" localSheetId="0">Hoja1!$A$1:$Q$100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P10" i="1" s="1"/>
  <c r="Q10" i="1" s="1"/>
  <c r="N10" i="1"/>
  <c r="M11" i="1"/>
  <c r="N11" i="1"/>
  <c r="M12" i="1"/>
  <c r="N12" i="1"/>
  <c r="M13" i="1"/>
  <c r="N13" i="1"/>
  <c r="M14" i="1"/>
  <c r="N14" i="1"/>
  <c r="M15" i="1"/>
  <c r="N15" i="1"/>
  <c r="P15" i="1" s="1"/>
  <c r="Q15" i="1" s="1"/>
  <c r="M16" i="1"/>
  <c r="N16" i="1"/>
  <c r="M17" i="1"/>
  <c r="N17" i="1"/>
  <c r="M18" i="1"/>
  <c r="P18" i="1" s="1"/>
  <c r="Q18" i="1" s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P26" i="1" s="1"/>
  <c r="Q26" i="1" s="1"/>
  <c r="N26" i="1"/>
  <c r="M27" i="1"/>
  <c r="N27" i="1"/>
  <c r="M28" i="1"/>
  <c r="N28" i="1"/>
  <c r="M29" i="1"/>
  <c r="N29" i="1"/>
  <c r="M30" i="1"/>
  <c r="N30" i="1"/>
  <c r="M31" i="1"/>
  <c r="N31" i="1"/>
  <c r="P31" i="1" s="1"/>
  <c r="Q31" i="1" s="1"/>
  <c r="M32" i="1"/>
  <c r="N32" i="1"/>
  <c r="M33" i="1"/>
  <c r="N33" i="1"/>
  <c r="M34" i="1"/>
  <c r="P34" i="1" s="1"/>
  <c r="Q34" i="1" s="1"/>
  <c r="N34" i="1"/>
  <c r="M35" i="1"/>
  <c r="N35" i="1"/>
  <c r="M36" i="1"/>
  <c r="N36" i="1"/>
  <c r="M37" i="1"/>
  <c r="N37" i="1"/>
  <c r="M38" i="1"/>
  <c r="P38" i="1" s="1"/>
  <c r="Q38" i="1" s="1"/>
  <c r="N38" i="1"/>
  <c r="M39" i="1"/>
  <c r="N39" i="1"/>
  <c r="M40" i="1"/>
  <c r="N40" i="1"/>
  <c r="M41" i="1"/>
  <c r="N41" i="1"/>
  <c r="M42" i="1"/>
  <c r="N42" i="1"/>
  <c r="M43" i="1"/>
  <c r="N43" i="1"/>
  <c r="P43" i="1" s="1"/>
  <c r="Q43" i="1" s="1"/>
  <c r="M44" i="1"/>
  <c r="N44" i="1"/>
  <c r="M45" i="1"/>
  <c r="N45" i="1"/>
  <c r="P45" i="1" s="1"/>
  <c r="Q45" i="1" s="1"/>
  <c r="M46" i="1"/>
  <c r="P46" i="1" s="1"/>
  <c r="Q46" i="1" s="1"/>
  <c r="N46" i="1"/>
  <c r="M47" i="1"/>
  <c r="N47" i="1"/>
  <c r="M48" i="1"/>
  <c r="N48" i="1"/>
  <c r="M49" i="1"/>
  <c r="N49" i="1"/>
  <c r="M50" i="1"/>
  <c r="P50" i="1" s="1"/>
  <c r="Q50" i="1" s="1"/>
  <c r="N50" i="1"/>
  <c r="M51" i="1"/>
  <c r="N51" i="1"/>
  <c r="P51" i="1" s="1"/>
  <c r="Q51" i="1" s="1"/>
  <c r="M52" i="1"/>
  <c r="N52" i="1"/>
  <c r="M53" i="1"/>
  <c r="N53" i="1"/>
  <c r="M54" i="1"/>
  <c r="P54" i="1" s="1"/>
  <c r="Q54" i="1" s="1"/>
  <c r="N54" i="1"/>
  <c r="M55" i="1"/>
  <c r="N55" i="1"/>
  <c r="M56" i="1"/>
  <c r="N56" i="1"/>
  <c r="M57" i="1"/>
  <c r="N57" i="1"/>
  <c r="M58" i="1"/>
  <c r="P58" i="1" s="1"/>
  <c r="Q58" i="1" s="1"/>
  <c r="N58" i="1"/>
  <c r="M59" i="1"/>
  <c r="N59" i="1"/>
  <c r="M60" i="1"/>
  <c r="N60" i="1"/>
  <c r="M61" i="1"/>
  <c r="N61" i="1"/>
  <c r="M62" i="1"/>
  <c r="P62" i="1" s="1"/>
  <c r="Q62" i="1" s="1"/>
  <c r="N62" i="1"/>
  <c r="M63" i="1"/>
  <c r="N63" i="1"/>
  <c r="M64" i="1"/>
  <c r="N64" i="1"/>
  <c r="M65" i="1"/>
  <c r="N65" i="1"/>
  <c r="M66" i="1"/>
  <c r="P66" i="1" s="1"/>
  <c r="Q66" i="1" s="1"/>
  <c r="N66" i="1"/>
  <c r="M67" i="1"/>
  <c r="N67" i="1"/>
  <c r="M68" i="1"/>
  <c r="N68" i="1"/>
  <c r="M69" i="1"/>
  <c r="N69" i="1"/>
  <c r="P69" i="1" s="1"/>
  <c r="Q69" i="1" s="1"/>
  <c r="M70" i="1"/>
  <c r="P70" i="1" s="1"/>
  <c r="Q70" i="1" s="1"/>
  <c r="N70" i="1"/>
  <c r="M71" i="1"/>
  <c r="N71" i="1"/>
  <c r="P71" i="1" s="1"/>
  <c r="Q71" i="1" s="1"/>
  <c r="M72" i="1"/>
  <c r="N72" i="1"/>
  <c r="M73" i="1"/>
  <c r="N73" i="1"/>
  <c r="M74" i="1"/>
  <c r="P74" i="1" s="1"/>
  <c r="Q74" i="1" s="1"/>
  <c r="N74" i="1"/>
  <c r="M75" i="1"/>
  <c r="N75" i="1"/>
  <c r="P75" i="1" s="1"/>
  <c r="Q75" i="1" s="1"/>
  <c r="M76" i="1"/>
  <c r="N76" i="1"/>
  <c r="M77" i="1"/>
  <c r="N77" i="1"/>
  <c r="P77" i="1" s="1"/>
  <c r="Q77" i="1" s="1"/>
  <c r="M78" i="1"/>
  <c r="P78" i="1" s="1"/>
  <c r="Q78" i="1" s="1"/>
  <c r="N78" i="1"/>
  <c r="M79" i="1"/>
  <c r="N79" i="1"/>
  <c r="P79" i="1" s="1"/>
  <c r="Q79" i="1" s="1"/>
  <c r="M80" i="1"/>
  <c r="N80" i="1"/>
  <c r="M81" i="1"/>
  <c r="N81" i="1"/>
  <c r="M82" i="1"/>
  <c r="P82" i="1" s="1"/>
  <c r="Q82" i="1" s="1"/>
  <c r="N82" i="1"/>
  <c r="M83" i="1"/>
  <c r="N83" i="1"/>
  <c r="M84" i="1"/>
  <c r="N84" i="1"/>
  <c r="M85" i="1"/>
  <c r="N85" i="1"/>
  <c r="M86" i="1"/>
  <c r="N86" i="1"/>
  <c r="M87" i="1"/>
  <c r="N87" i="1"/>
  <c r="M88" i="1"/>
  <c r="N88" i="1"/>
  <c r="P88" i="1" s="1"/>
  <c r="Q88" i="1" s="1"/>
  <c r="L89" i="1"/>
  <c r="O89" i="1"/>
  <c r="P40" i="1" l="1"/>
  <c r="Q40" i="1" s="1"/>
  <c r="P76" i="1"/>
  <c r="Q76" i="1" s="1"/>
  <c r="P21" i="1"/>
  <c r="Q21" i="1" s="1"/>
  <c r="P85" i="1"/>
  <c r="Q85" i="1" s="1"/>
  <c r="P42" i="1"/>
  <c r="Q42" i="1" s="1"/>
  <c r="P72" i="1"/>
  <c r="Q72" i="1" s="1"/>
  <c r="P35" i="1"/>
  <c r="Q35" i="1" s="1"/>
  <c r="P32" i="1"/>
  <c r="Q32" i="1" s="1"/>
  <c r="P24" i="1"/>
  <c r="Q24" i="1" s="1"/>
  <c r="P86" i="1"/>
  <c r="Q86" i="1" s="1"/>
  <c r="P27" i="1"/>
  <c r="Q27" i="1" s="1"/>
  <c r="P23" i="1"/>
  <c r="Q23" i="1" s="1"/>
  <c r="P12" i="1"/>
  <c r="Q12" i="1" s="1"/>
  <c r="P48" i="1"/>
  <c r="Q48" i="1" s="1"/>
  <c r="P30" i="1"/>
  <c r="Q30" i="1" s="1"/>
  <c r="P55" i="1"/>
  <c r="Q55" i="1" s="1"/>
  <c r="P22" i="1"/>
  <c r="Q22" i="1" s="1"/>
  <c r="P84" i="1"/>
  <c r="Q84" i="1" s="1"/>
  <c r="P14" i="1"/>
  <c r="Q14" i="1" s="1"/>
  <c r="P87" i="1"/>
  <c r="Q87" i="1" s="1"/>
  <c r="P61" i="1"/>
  <c r="Q61" i="1" s="1"/>
  <c r="P36" i="1"/>
  <c r="Q36" i="1" s="1"/>
  <c r="P59" i="1"/>
  <c r="Q59" i="1" s="1"/>
  <c r="P56" i="1"/>
  <c r="Q56" i="1" s="1"/>
  <c r="P39" i="1"/>
  <c r="Q39" i="1" s="1"/>
  <c r="P29" i="1"/>
  <c r="Q29" i="1" s="1"/>
  <c r="P28" i="1"/>
  <c r="Q28" i="1" s="1"/>
  <c r="P68" i="1"/>
  <c r="Q68" i="1" s="1"/>
  <c r="P52" i="1"/>
  <c r="Q52" i="1" s="1"/>
  <c r="P67" i="1"/>
  <c r="Q67" i="1" s="1"/>
  <c r="P64" i="1"/>
  <c r="Q64" i="1" s="1"/>
  <c r="P47" i="1"/>
  <c r="Q47" i="1" s="1"/>
  <c r="P44" i="1"/>
  <c r="Q44" i="1" s="1"/>
  <c r="P37" i="1"/>
  <c r="Q37" i="1" s="1"/>
  <c r="P20" i="1"/>
  <c r="Q20" i="1" s="1"/>
  <c r="P83" i="1"/>
  <c r="Q83" i="1" s="1"/>
  <c r="P80" i="1"/>
  <c r="Q80" i="1" s="1"/>
  <c r="P63" i="1"/>
  <c r="Q63" i="1" s="1"/>
  <c r="P60" i="1"/>
  <c r="Q60" i="1" s="1"/>
  <c r="P53" i="1"/>
  <c r="Q53" i="1" s="1"/>
  <c r="P19" i="1"/>
  <c r="Q19" i="1" s="1"/>
  <c r="P16" i="1"/>
  <c r="Q16" i="1" s="1"/>
  <c r="M89" i="1"/>
  <c r="P81" i="1"/>
  <c r="Q81" i="1" s="1"/>
  <c r="P73" i="1"/>
  <c r="Q73" i="1" s="1"/>
  <c r="P65" i="1"/>
  <c r="Q65" i="1" s="1"/>
  <c r="P57" i="1"/>
  <c r="Q57" i="1" s="1"/>
  <c r="P49" i="1"/>
  <c r="Q49" i="1" s="1"/>
  <c r="P41" i="1"/>
  <c r="Q41" i="1" s="1"/>
  <c r="P33" i="1"/>
  <c r="Q33" i="1" s="1"/>
  <c r="P25" i="1"/>
  <c r="Q25" i="1" s="1"/>
  <c r="P17" i="1"/>
  <c r="Q17" i="1" s="1"/>
  <c r="P11" i="1"/>
  <c r="Q11" i="1" s="1"/>
  <c r="N89" i="1"/>
  <c r="P13" i="1"/>
  <c r="Q13" i="1" s="1"/>
  <c r="P89" i="1" l="1"/>
  <c r="Q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Libanesa Feliz</author>
    <author>Mayelin Mendez</author>
  </authors>
  <commentList>
    <comment ref="H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TEMPORAL
- CUBRE VACACIONES
- CUBRE LICENCIAS </t>
        </r>
      </text>
    </comment>
    <comment ref="I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J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K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<sst xmlns="http://schemas.openxmlformats.org/spreadsheetml/2006/main" count="745" uniqueCount="359">
  <si>
    <t xml:space="preserve">Servicio Nacional de Salud </t>
  </si>
  <si>
    <t xml:space="preserve">Nómina Electronica Interna Empleados </t>
  </si>
  <si>
    <t xml:space="preserve"> No. </t>
  </si>
  <si>
    <t>Nombre</t>
  </si>
  <si>
    <t>Apellido</t>
  </si>
  <si>
    <t>Departamento</t>
  </si>
  <si>
    <t xml:space="preserve">Función </t>
  </si>
  <si>
    <t>Estatus</t>
  </si>
  <si>
    <t>Grupo Ocupacional</t>
  </si>
  <si>
    <t>Sueldo Bruto (RD$)</t>
  </si>
  <si>
    <t>Seguridad Social (LEY 87-01)</t>
  </si>
  <si>
    <t>Total Retenciones y Aportes</t>
  </si>
  <si>
    <t>Sueldo Neto (RD$)</t>
  </si>
  <si>
    <t>Seguro de Pensión (9.97%)</t>
  </si>
  <si>
    <t>Seguro de Salud (10.53%)    (3*)</t>
  </si>
  <si>
    <t>Registro Dependientes Adicionales (4*)</t>
  </si>
  <si>
    <t>Deducción Empleado</t>
  </si>
  <si>
    <t>Empleado (2.87%)</t>
  </si>
  <si>
    <t>Empleado (3.04%)</t>
  </si>
  <si>
    <t>ADMINISTRACION</t>
  </si>
  <si>
    <t>MECANICO</t>
  </si>
  <si>
    <t>I</t>
  </si>
  <si>
    <t>II</t>
  </si>
  <si>
    <t>PRIMER NIVEL DE ATANCION</t>
  </si>
  <si>
    <t xml:space="preserve">JOSE EDUARDO </t>
  </si>
  <si>
    <t xml:space="preserve">REYES CESPEDES </t>
  </si>
  <si>
    <t>PINTOR</t>
  </si>
  <si>
    <t>III</t>
  </si>
  <si>
    <t>LORA GUZMAN</t>
  </si>
  <si>
    <t>MENSAJERO</t>
  </si>
  <si>
    <t>SATURNINA DEL CARMEN</t>
  </si>
  <si>
    <t>NUÑEZ TORIBIO</t>
  </si>
  <si>
    <t>CONSERJE</t>
  </si>
  <si>
    <t>DIGITADOR</t>
  </si>
  <si>
    <t>AURA ALTAGRACIA</t>
  </si>
  <si>
    <t>MINAYA JIMENEZ</t>
  </si>
  <si>
    <t>MARIA GUADALUPE</t>
  </si>
  <si>
    <t>JIMENEZ</t>
  </si>
  <si>
    <t xml:space="preserve">FULVIO LEONARDO </t>
  </si>
  <si>
    <t>ARIAS</t>
  </si>
  <si>
    <t>VIGILANTE</t>
  </si>
  <si>
    <t xml:space="preserve">IVAN </t>
  </si>
  <si>
    <t>CRUZ RODRIGUEZ</t>
  </si>
  <si>
    <t xml:space="preserve">JUANA  EVANGELISTA </t>
  </si>
  <si>
    <t xml:space="preserve">NUÑEZ </t>
  </si>
  <si>
    <t xml:space="preserve">YOHALI ALTAGRACIA </t>
  </si>
  <si>
    <t>ESPINAL SUERO</t>
  </si>
  <si>
    <t>CATALINA</t>
  </si>
  <si>
    <t>DUARTE PEÑA</t>
  </si>
  <si>
    <t xml:space="preserve">ISI DARIBEL </t>
  </si>
  <si>
    <t>REYES LOPEZ</t>
  </si>
  <si>
    <t>REYES</t>
  </si>
  <si>
    <t>NUÑEZ BAEZ</t>
  </si>
  <si>
    <t>COLOMA MIGUELINA</t>
  </si>
  <si>
    <t>JACKSON REINOSO</t>
  </si>
  <si>
    <t xml:space="preserve">VICTOR MARTIN </t>
  </si>
  <si>
    <t>RODRIGUEZ JAQUEZ</t>
  </si>
  <si>
    <t xml:space="preserve">JUANA MARIA </t>
  </si>
  <si>
    <t>CUESTOS SANTOS</t>
  </si>
  <si>
    <t>LABORATORIO</t>
  </si>
  <si>
    <t>BIONALISTA</t>
  </si>
  <si>
    <t>IV</t>
  </si>
  <si>
    <t xml:space="preserve">ZOILA </t>
  </si>
  <si>
    <t>TEJADA MATOS</t>
  </si>
  <si>
    <t>ALEXANDRA</t>
  </si>
  <si>
    <t>IRIS ALTAGRACIA</t>
  </si>
  <si>
    <t>MARTINEZ REYES</t>
  </si>
  <si>
    <t xml:space="preserve">YAEL </t>
  </si>
  <si>
    <t>RIVERA CERDA</t>
  </si>
  <si>
    <t>EUSEBIO MARIA</t>
  </si>
  <si>
    <t>ESTEVEZ</t>
  </si>
  <si>
    <t>ENFERMERIA</t>
  </si>
  <si>
    <t xml:space="preserve">SAMUEL EDUARDO </t>
  </si>
  <si>
    <t>POLANCO BELLO</t>
  </si>
  <si>
    <t xml:space="preserve">HINRY DE JESUS </t>
  </si>
  <si>
    <t>HELENA TAVERAS</t>
  </si>
  <si>
    <t>ELECTRICISTA</t>
  </si>
  <si>
    <t>VICKIANA DEL CARMEN</t>
  </si>
  <si>
    <t>DISLA ESTEVEZ</t>
  </si>
  <si>
    <t>MELISSA BERNARDITA</t>
  </si>
  <si>
    <t>MARICHAL</t>
  </si>
  <si>
    <t>Digitadora Zona VII</t>
  </si>
  <si>
    <t>MELVA EDRISA</t>
  </si>
  <si>
    <t>MATO PULECIO</t>
  </si>
  <si>
    <t>Digitadora Zona VIII</t>
  </si>
  <si>
    <t>FRANCIA ANA MERCEDES</t>
  </si>
  <si>
    <t>RODRIGUEZ GOMEZ</t>
  </si>
  <si>
    <t>AUXILIAR ENFERMERIA</t>
  </si>
  <si>
    <t>LUIS MANUEL</t>
  </si>
  <si>
    <t>REYES TAPIA</t>
  </si>
  <si>
    <t xml:space="preserve">SERENO </t>
  </si>
  <si>
    <t>DORIS MILAGROS</t>
  </si>
  <si>
    <t>BELLIARD CRUZ</t>
  </si>
  <si>
    <t>AUX. HISTOTECNOLOGIA</t>
  </si>
  <si>
    <t>JULIA</t>
  </si>
  <si>
    <t>RIVAS DE LA CRUZ</t>
  </si>
  <si>
    <t>JOSE ALTAGRACIA</t>
  </si>
  <si>
    <t>TAVAREZ MARCELINO</t>
  </si>
  <si>
    <t xml:space="preserve">LUIS ANTONIO </t>
  </si>
  <si>
    <t>PAULINO RODRIGUEZ</t>
  </si>
  <si>
    <t xml:space="preserve">AMANCIA </t>
  </si>
  <si>
    <t>MATOS MINAYA</t>
  </si>
  <si>
    <t>Digitador</t>
  </si>
  <si>
    <t xml:space="preserve">PAMELA </t>
  </si>
  <si>
    <t>MARTINEZ MERCEDES</t>
  </si>
  <si>
    <t xml:space="preserve">MARIA FRANCISCA </t>
  </si>
  <si>
    <t>ACOSTA</t>
  </si>
  <si>
    <t>ROSA DE JESUS</t>
  </si>
  <si>
    <t>BAEZ MERCADO</t>
  </si>
  <si>
    <t>ANTONIO DE JESUS</t>
  </si>
  <si>
    <t>UCETA MARTINEZ</t>
  </si>
  <si>
    <t>JUANA FRANCISCA</t>
  </si>
  <si>
    <t>DIAZ GONZALEZ</t>
  </si>
  <si>
    <t>MANUEL ALBERTO</t>
  </si>
  <si>
    <t>THEN</t>
  </si>
  <si>
    <t xml:space="preserve">OSCAR ANTONIO </t>
  </si>
  <si>
    <t>MALDONADO</t>
  </si>
  <si>
    <t>PEREZ JAVIER</t>
  </si>
  <si>
    <t>CARLOS ARIDIS</t>
  </si>
  <si>
    <t>GUZMAN TEJADA</t>
  </si>
  <si>
    <t>TOTALES</t>
  </si>
  <si>
    <t xml:space="preserve">LIC. EXPEDITO REYES </t>
  </si>
  <si>
    <t>LIC. MAVEL GUICHARDO</t>
  </si>
  <si>
    <t>ENC. DIVISON ADMINISTRATIVA FINANCIERA</t>
  </si>
  <si>
    <t>ENC. RRHH  SERVICIO REGIONAL DE SALUD</t>
  </si>
  <si>
    <t>CIBAO OCCIDENTAL R-7</t>
  </si>
  <si>
    <t>CONTRATADO</t>
  </si>
  <si>
    <t>PERCIDO</t>
  </si>
  <si>
    <t>BRITO GARCIA</t>
  </si>
  <si>
    <t>PAULINA</t>
  </si>
  <si>
    <t>FERREIRA RODRIGUEZ</t>
  </si>
  <si>
    <t>FAUSTINO</t>
  </si>
  <si>
    <t xml:space="preserve">JULIO </t>
  </si>
  <si>
    <t>JUAN FRANCISCO</t>
  </si>
  <si>
    <t>LIMA</t>
  </si>
  <si>
    <t>ELIZABETH</t>
  </si>
  <si>
    <t>DURAN RODRIGUEZ</t>
  </si>
  <si>
    <t>JAVIER ANTONIO</t>
  </si>
  <si>
    <t>Fecha de inicio del contrato</t>
  </si>
  <si>
    <t>Desde</t>
  </si>
  <si>
    <t>Hasta</t>
  </si>
  <si>
    <t>INFRAESTRUCTURA</t>
  </si>
  <si>
    <t>OFICINA SRSCO</t>
  </si>
  <si>
    <t>V</t>
  </si>
  <si>
    <t>ESTABLECIMIENTO</t>
  </si>
  <si>
    <t>CPN LOS RESTAURADOES</t>
  </si>
  <si>
    <t>CENTRO DIAG. ESPERANZA</t>
  </si>
  <si>
    <t>CPN BARRIO SUR</t>
  </si>
  <si>
    <t>CPN ENTRADA DE MAO</t>
  </si>
  <si>
    <t>CPN BOCA DE MAO</t>
  </si>
  <si>
    <t>CPN POTRERO</t>
  </si>
  <si>
    <t>CPN LOS PEREZ</t>
  </si>
  <si>
    <t>CPN AMINA</t>
  </si>
  <si>
    <t>CPN JINAMAGAO</t>
  </si>
  <si>
    <t>CPN PUERTO RICO</t>
  </si>
  <si>
    <t>CPN BARRIO LINDO</t>
  </si>
  <si>
    <t>CENTRO DIAG. MAO</t>
  </si>
  <si>
    <t>CPN JICOME</t>
  </si>
  <si>
    <t>CPN PUEBLO NUEVO</t>
  </si>
  <si>
    <t>ZONA II SANTIAGO RGUEZ</t>
  </si>
  <si>
    <t>GERENCIA DE AREA II</t>
  </si>
  <si>
    <t>ZONA III DAJABON</t>
  </si>
  <si>
    <t>ZONA II DAJABON</t>
  </si>
  <si>
    <t xml:space="preserve">GERENCIA DE AREA IV </t>
  </si>
  <si>
    <t>CPN LAS ROSAS</t>
  </si>
  <si>
    <t>CPN RIVERA DE MASACRE</t>
  </si>
  <si>
    <t>ZONA I MONTECRISTI</t>
  </si>
  <si>
    <t>ZONA III MONTECRISTI</t>
  </si>
  <si>
    <t>CPN BATEY MADRE</t>
  </si>
  <si>
    <t>CPN CERRO GORDO</t>
  </si>
  <si>
    <t xml:space="preserve">CENTRO DIAG. MONTECRISTI </t>
  </si>
  <si>
    <t>CPN EL VIGIADOR</t>
  </si>
  <si>
    <t>GERENCIA DE AREA III</t>
  </si>
  <si>
    <t>CPN SANTA BARBARA</t>
  </si>
  <si>
    <t>CPN COPEY</t>
  </si>
  <si>
    <t>CPN EL DAJAO</t>
  </si>
  <si>
    <t>CPN CAMBELEN</t>
  </si>
  <si>
    <t>CENTRO DIAG. SANTIAGO RGUEZ</t>
  </si>
  <si>
    <t>CPN LAGUNETA</t>
  </si>
  <si>
    <t>CPN LOS CEREZOS</t>
  </si>
  <si>
    <t>CPN RIO LIMPIO</t>
  </si>
  <si>
    <t>CPN NARANJITO</t>
  </si>
  <si>
    <t>CPN LA PIÑA</t>
  </si>
  <si>
    <t>CPN LAS ESPINAS</t>
  </si>
  <si>
    <t>CPN BALDEMIRO CARRERA</t>
  </si>
  <si>
    <t>ROBERTA ALTAGRACIA</t>
  </si>
  <si>
    <t>VALENTIN FRANCO</t>
  </si>
  <si>
    <t>CPN EL PARAISO</t>
  </si>
  <si>
    <t>1//1/2021</t>
  </si>
  <si>
    <t>REYES DELGADO</t>
  </si>
  <si>
    <t>012/11/2024</t>
  </si>
  <si>
    <t>JHOSMEL ASAEL</t>
  </si>
  <si>
    <t>RODRIGUEZ SANTO</t>
  </si>
  <si>
    <t>MARIA ALTAGRACIA</t>
  </si>
  <si>
    <t>TAVAREZ RODRIGUEZ</t>
  </si>
  <si>
    <t>VICTOR ANTONIO</t>
  </si>
  <si>
    <t>MARTINEZ PAULA</t>
  </si>
  <si>
    <t>ZONA I SANTIAGO RGUEZ</t>
  </si>
  <si>
    <t>CPN MEJORAMIENTO SOCIAL</t>
  </si>
  <si>
    <t>CPN CRUCE DE GUAYACANES</t>
  </si>
  <si>
    <t>GUILLERMINA</t>
  </si>
  <si>
    <t>CORNIEL ALMONTE</t>
  </si>
  <si>
    <t>JUAN UBALDO</t>
  </si>
  <si>
    <t>CABRERA</t>
  </si>
  <si>
    <t>CPN GUAYACANES ADENTRO</t>
  </si>
  <si>
    <t>RONNY MANUEL</t>
  </si>
  <si>
    <t>JIMENEZ MONCION</t>
  </si>
  <si>
    <t>JOSE ALEJANDRO</t>
  </si>
  <si>
    <t xml:space="preserve">COLON COLON </t>
  </si>
  <si>
    <t>YULISSA ALTAGRACIA</t>
  </si>
  <si>
    <t>BATISTA MOREL</t>
  </si>
  <si>
    <t>MARIA DE LOS ANGELES</t>
  </si>
  <si>
    <t>RODRIGUEZ CABA</t>
  </si>
  <si>
    <t>APOLINAR</t>
  </si>
  <si>
    <t>GARCIA MORETA</t>
  </si>
  <si>
    <t>FRANCISCO ANTONIO</t>
  </si>
  <si>
    <t>BACILIA</t>
  </si>
  <si>
    <t>CPN VALLECITO</t>
  </si>
  <si>
    <t>CPN VILLA SINDA</t>
  </si>
  <si>
    <t>CPN CLAVIJO</t>
  </si>
  <si>
    <t>CPN GUATAPANAL</t>
  </si>
  <si>
    <t>LUISA MARIA</t>
  </si>
  <si>
    <t>TORRES RODRIGUEZ</t>
  </si>
  <si>
    <t>DOMINGO ANTONIO</t>
  </si>
  <si>
    <t>TEJADA</t>
  </si>
  <si>
    <t>DIGITADORA</t>
  </si>
  <si>
    <t>CPN EL JOBO</t>
  </si>
  <si>
    <t>CRUZMERI</t>
  </si>
  <si>
    <t>DURAN FERNANDEZ</t>
  </si>
  <si>
    <t>ZONA 2 SANTIAGO RODRIGUEZ</t>
  </si>
  <si>
    <t>JHAFREISY JASMIL</t>
  </si>
  <si>
    <t>MARVIN NEL</t>
  </si>
  <si>
    <t>ESTEVEZ PERALTA</t>
  </si>
  <si>
    <t>ROSAILYN ISRAELINA</t>
  </si>
  <si>
    <t>RODRIGUEZ GARCIA</t>
  </si>
  <si>
    <t>VILLANUEVA MELLA</t>
  </si>
  <si>
    <t>CENTRO DIAGNOSTICO DAJABON</t>
  </si>
  <si>
    <t>GESTOR DE REDES SOCIALES</t>
  </si>
  <si>
    <t>CPN VILLA MUNOZ</t>
  </si>
  <si>
    <t>ALBERT LUIS</t>
  </si>
  <si>
    <t>PIÑA</t>
  </si>
  <si>
    <t>CPN LA CAYA</t>
  </si>
  <si>
    <t>CARLOS MANUEL</t>
  </si>
  <si>
    <t>ROSA CRUZ</t>
  </si>
  <si>
    <t>GERENCIA DE AREA VALVERDE</t>
  </si>
  <si>
    <t>YNGRI ANTONIA</t>
  </si>
  <si>
    <t>PERALTA</t>
  </si>
  <si>
    <t>MIGUEL NICOLAS</t>
  </si>
  <si>
    <t>VERAS MONCION</t>
  </si>
  <si>
    <t>JOSEFINA ALTAGRACIA</t>
  </si>
  <si>
    <t>ZAPATA</t>
  </si>
  <si>
    <t>RAMON DIONICIO</t>
  </si>
  <si>
    <t>ALMONTE BELLIARD</t>
  </si>
  <si>
    <t>RADHAMES</t>
  </si>
  <si>
    <t>PEÑA</t>
  </si>
  <si>
    <t>CPN CAÑONGO</t>
  </si>
  <si>
    <t>CPN BARRIO SUR MONTECRISTI</t>
  </si>
  <si>
    <t>CARMEN ILIANA</t>
  </si>
  <si>
    <t>PEÑA RIVAS</t>
  </si>
  <si>
    <t>ARISLEIDA MARIA</t>
  </si>
  <si>
    <t>TORRES FORTUNA</t>
  </si>
  <si>
    <t>SANTANA PAULINO</t>
  </si>
  <si>
    <t>ZINA IV DAJABON</t>
  </si>
  <si>
    <t>JOSE EDUARDO REYES</t>
  </si>
  <si>
    <t>SATURNINA DEL CARMEN NUNEZ</t>
  </si>
  <si>
    <t>AURA ALTAGRACIA MINAYA</t>
  </si>
  <si>
    <t>MARIA GUADALUPE JIMENEZ</t>
  </si>
  <si>
    <t>FULVIO LEONARDO ARIAS</t>
  </si>
  <si>
    <t>IVAN CRUZ</t>
  </si>
  <si>
    <t>JUANA  EVANGELISTA NUNEZ</t>
  </si>
  <si>
    <t>YOHALI ALTAGRACIA ESPINAL</t>
  </si>
  <si>
    <t>CATALINA DUARTE</t>
  </si>
  <si>
    <t>ISI DARIBEL REYES</t>
  </si>
  <si>
    <t>REYES NUNEZ</t>
  </si>
  <si>
    <t>COLOMA MIGUELINA JACKSON</t>
  </si>
  <si>
    <t>VICTOR MARTIN RODRIGUEZ</t>
  </si>
  <si>
    <t>JUANA MARIA CUESTOS</t>
  </si>
  <si>
    <t>ZOILA TEJADA</t>
  </si>
  <si>
    <t>ALEXANDRA REYES</t>
  </si>
  <si>
    <t>IRIS ALTAGRACIA MARTINEZ</t>
  </si>
  <si>
    <t>YAEL RIVERA</t>
  </si>
  <si>
    <t>EUSEBIO MARIA ESTEVEZ</t>
  </si>
  <si>
    <t>SAMUEL EDUARDO POLANCO</t>
  </si>
  <si>
    <t>HINRY DE JESUS HELENA</t>
  </si>
  <si>
    <t>VICKIANA DEL CARMEN DISLA</t>
  </si>
  <si>
    <t>MELISSA BERNARDITA MARICHAL</t>
  </si>
  <si>
    <t>MELVA EDRISA MATO</t>
  </si>
  <si>
    <t>FRANCIA ANA MERCEDES RODRIGUEZ</t>
  </si>
  <si>
    <t>LUIS MANUEL REYES</t>
  </si>
  <si>
    <t>DORIS MILAGROS BELLIARD</t>
  </si>
  <si>
    <t>JULIA RIVAS</t>
  </si>
  <si>
    <t>JOSE ALTAGRACIA TAVAREZ</t>
  </si>
  <si>
    <t>LUIS ANTONIO PAULINO</t>
  </si>
  <si>
    <t>AMANCIA MATOS</t>
  </si>
  <si>
    <t>PAMELA MARTINEZ</t>
  </si>
  <si>
    <t>MARIA FRANCISCA ACOSTA</t>
  </si>
  <si>
    <t>ROSA DE JESUS BAEZ</t>
  </si>
  <si>
    <t>ANTONIO DE JESUS UCETA</t>
  </si>
  <si>
    <t>JUANA FRANCISCA DIAZ</t>
  </si>
  <si>
    <t>MANUEL ALBERTO THEN</t>
  </si>
  <si>
    <t>OSCAR ANTONIO MALDONADO</t>
  </si>
  <si>
    <t>JULIO PEREZ</t>
  </si>
  <si>
    <t>CARLOS ARIDIS GUZMAN</t>
  </si>
  <si>
    <t>PERCIDO BRITO</t>
  </si>
  <si>
    <t>PAULINA FERREIRA</t>
  </si>
  <si>
    <t>FAUSTINO RODRIGUEZ</t>
  </si>
  <si>
    <t>JUAN FRANCISCO LIMA</t>
  </si>
  <si>
    <t>ELIZABETH DURAN</t>
  </si>
  <si>
    <t>JAVIER ANTONIO LORA</t>
  </si>
  <si>
    <t>ROBERTA ALTAGRACIA VALENTIN</t>
  </si>
  <si>
    <t>JOSEFINA ALTAGRACIA ZAPATA</t>
  </si>
  <si>
    <t>VICTOR ANTONIO MARTINEZ</t>
  </si>
  <si>
    <t>MARIA ALTAGRACIA TAVAREZ</t>
  </si>
  <si>
    <t>JHOSMEL ASAEL RODRIGUEZ</t>
  </si>
  <si>
    <t xml:space="preserve">GUILLERMINA CORNIEL </t>
  </si>
  <si>
    <t>JUAN UBALDO CABRERA</t>
  </si>
  <si>
    <t>RONNY MANUEL JIMENEZ</t>
  </si>
  <si>
    <t>BACILIA GARCIA</t>
  </si>
  <si>
    <t>FRANCISCO ANTONIO GARCIA</t>
  </si>
  <si>
    <t>APOLINAR GARCIA</t>
  </si>
  <si>
    <t>MARIA DE LOS ANGELES BATIISTA</t>
  </si>
  <si>
    <t>YULISSA ALTAGRACIA RODRIGUEZ</t>
  </si>
  <si>
    <t>JOSE ALEJANDRO COLON</t>
  </si>
  <si>
    <t>LUISA MARIA TORRES</t>
  </si>
  <si>
    <t>DOMINGO ANTONIO TEJADA</t>
  </si>
  <si>
    <t>CRUZMERI DURAN</t>
  </si>
  <si>
    <t>JHAFREISY JASMIL VILLANUEVA</t>
  </si>
  <si>
    <t>MARVIN NEL ESTEVEZ</t>
  </si>
  <si>
    <t>ROSAILYN ISRAELINA RODRIGUEZ</t>
  </si>
  <si>
    <t>ALBERT LUIS PINA</t>
  </si>
  <si>
    <t>CARLOS MANUEL ROSA</t>
  </si>
  <si>
    <t>YNGRI ANTONIA PERALTA</t>
  </si>
  <si>
    <t>RAMON DIONICIO ALMONTE</t>
  </si>
  <si>
    <t>RADHAMES PENA</t>
  </si>
  <si>
    <t>CARMEN ILIANA PENA</t>
  </si>
  <si>
    <t>ARISLEIDA MARIA TORRES</t>
  </si>
  <si>
    <t>JOSE EDUARDO  SANTANA</t>
  </si>
  <si>
    <t>ROSANNA</t>
  </si>
  <si>
    <t>VARGAS HERRERA</t>
  </si>
  <si>
    <t>CPN BEJUCAL</t>
  </si>
  <si>
    <t>MARIA LAYNIS</t>
  </si>
  <si>
    <t>VEGA CASTRO</t>
  </si>
  <si>
    <t>CPN PARADERO</t>
  </si>
  <si>
    <t>ISABEL</t>
  </si>
  <si>
    <t>RODRIGUEZ DE ULLOA</t>
  </si>
  <si>
    <t>CPN DAMAJAGUA</t>
  </si>
  <si>
    <t>Nombre del Establecimiento: SERVICIO REGIONAL DE SALUD CIBAO NOROESTE R-4.</t>
  </si>
  <si>
    <t xml:space="preserve">MIGUEL NICOLAS VERAS </t>
  </si>
  <si>
    <t>ROSANNA VARGAS HERRERA</t>
  </si>
  <si>
    <t>MARIA LAYNIS VEGA CASTRO</t>
  </si>
  <si>
    <t>ISABEL RODRIGUEZ</t>
  </si>
  <si>
    <t>LORENNY</t>
  </si>
  <si>
    <t>TAVERAS  ESPINAL</t>
  </si>
  <si>
    <t>Correspondiente al mes de : MAYO 2025</t>
  </si>
  <si>
    <t>LORENNY TAVERAS ESPINAL</t>
  </si>
  <si>
    <t>Sexo</t>
  </si>
  <si>
    <t>M</t>
  </si>
  <si>
    <t>F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</si>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</sst>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* #,##0.00_);_([$€-2]* \(#,##0.00\);_([$€-2]* &quot;-&quot;??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8" fillId="0" borderId="0"/>
  </cellStyleXfs>
  <cellXfs count="146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/>
    <xf numFmtId="0" fontId="1" fillId="0" borderId="0" xfId="1" applyFont="1" applyBorder="1"/>
    <xf numFmtId="0" fontId="6" fillId="5" borderId="4" xfId="0" applyFont="1" applyFill="1" applyBorder="1" applyAlignment="1">
      <alignment horizontal="right" wrapText="1"/>
    </xf>
    <xf numFmtId="0" fontId="6" fillId="5" borderId="1" xfId="1" applyFont="1" applyFill="1" applyBorder="1" applyAlignment="1">
      <alignment horizontal="right" vertical="center" wrapText="1"/>
    </xf>
    <xf numFmtId="4" fontId="6" fillId="5" borderId="1" xfId="1" applyNumberFormat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/>
    </xf>
    <xf numFmtId="0" fontId="5" fillId="5" borderId="1" xfId="1" applyFont="1" applyFill="1" applyBorder="1" applyAlignment="1">
      <alignment horizontal="center" vertical="center"/>
    </xf>
    <xf numFmtId="4" fontId="6" fillId="5" borderId="1" xfId="1" applyNumberFormat="1" applyFont="1" applyFill="1" applyBorder="1" applyAlignment="1">
      <alignment horizontal="right" vertical="center"/>
    </xf>
    <xf numFmtId="0" fontId="6" fillId="5" borderId="4" xfId="1" applyFont="1" applyFill="1" applyBorder="1" applyAlignment="1">
      <alignment horizontal="right" vertical="center" wrapText="1"/>
    </xf>
    <xf numFmtId="4" fontId="6" fillId="5" borderId="4" xfId="1" applyNumberFormat="1" applyFont="1" applyFill="1" applyBorder="1" applyAlignment="1">
      <alignment horizontal="right" vertical="center" wrapText="1"/>
    </xf>
    <xf numFmtId="0" fontId="6" fillId="5" borderId="8" xfId="1" applyFont="1" applyFill="1" applyBorder="1" applyAlignment="1">
      <alignment horizontal="right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right"/>
    </xf>
    <xf numFmtId="0" fontId="5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wrapText="1"/>
    </xf>
    <xf numFmtId="0" fontId="10" fillId="5" borderId="1" xfId="0" applyFont="1" applyFill="1" applyBorder="1" applyAlignment="1">
      <alignment horizontal="center" wrapText="1"/>
    </xf>
    <xf numFmtId="0" fontId="1" fillId="5" borderId="0" xfId="1" applyFont="1" applyFill="1" applyAlignment="1">
      <alignment wrapText="1"/>
    </xf>
    <xf numFmtId="0" fontId="10" fillId="5" borderId="1" xfId="0" applyFont="1" applyFill="1" applyBorder="1" applyAlignment="1">
      <alignment horizontal="center"/>
    </xf>
    <xf numFmtId="0" fontId="1" fillId="5" borderId="0" xfId="1" applyFont="1" applyFill="1" applyAlignment="1"/>
    <xf numFmtId="0" fontId="9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4" fontId="6" fillId="5" borderId="1" xfId="2" applyFont="1" applyFill="1" applyBorder="1" applyAlignment="1">
      <alignment horizontal="right"/>
    </xf>
    <xf numFmtId="4" fontId="6" fillId="5" borderId="1" xfId="0" applyNumberFormat="1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5" xfId="1" applyFont="1" applyFill="1" applyBorder="1" applyAlignment="1">
      <alignment wrapText="1"/>
    </xf>
    <xf numFmtId="0" fontId="1" fillId="5" borderId="1" xfId="1" applyFont="1" applyFill="1" applyBorder="1" applyAlignment="1">
      <alignment wrapText="1"/>
    </xf>
    <xf numFmtId="4" fontId="6" fillId="5" borderId="8" xfId="1" applyNumberFormat="1" applyFont="1" applyFill="1" applyBorder="1" applyAlignment="1">
      <alignment horizontal="right" vertical="center"/>
    </xf>
    <xf numFmtId="0" fontId="1" fillId="5" borderId="0" xfId="1" applyFont="1" applyFill="1"/>
    <xf numFmtId="164" fontId="6" fillId="5" borderId="1" xfId="2" applyFont="1" applyFill="1" applyBorder="1" applyAlignment="1">
      <alignment horizontal="right" wrapText="1"/>
    </xf>
    <xf numFmtId="164" fontId="6" fillId="5" borderId="4" xfId="2" applyFont="1" applyFill="1" applyBorder="1" applyAlignment="1">
      <alignment horizontal="right" wrapText="1"/>
    </xf>
    <xf numFmtId="4" fontId="6" fillId="5" borderId="1" xfId="1" applyNumberFormat="1" applyFont="1" applyFill="1" applyBorder="1" applyAlignment="1">
      <alignment horizontal="right" wrapText="1"/>
    </xf>
    <xf numFmtId="4" fontId="1" fillId="0" borderId="0" xfId="1" applyNumberFormat="1" applyFont="1"/>
    <xf numFmtId="4" fontId="1" fillId="0" borderId="0" xfId="1" applyNumberFormat="1" applyFont="1" applyBorder="1"/>
    <xf numFmtId="0" fontId="1" fillId="0" borderId="9" xfId="1" applyFont="1" applyBorder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 applyFont="1" applyAlignment="1">
      <alignment horizontal="center"/>
    </xf>
    <xf numFmtId="0" fontId="7" fillId="0" borderId="0" xfId="1" applyFont="1" applyBorder="1"/>
    <xf numFmtId="0" fontId="6" fillId="5" borderId="1" xfId="1" applyFont="1" applyFill="1" applyBorder="1" applyAlignment="1">
      <alignment horizontal="right" wrapText="1"/>
    </xf>
    <xf numFmtId="0" fontId="5" fillId="5" borderId="1" xfId="1" applyFont="1" applyFill="1" applyBorder="1" applyAlignment="1">
      <alignment horizontal="center" wrapText="1"/>
    </xf>
    <xf numFmtId="0" fontId="1" fillId="5" borderId="0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0" borderId="0" xfId="1" applyFont="1" applyAlignment="1"/>
    <xf numFmtId="0" fontId="7" fillId="0" borderId="0" xfId="1" applyFont="1" applyBorder="1" applyAlignment="1"/>
    <xf numFmtId="0" fontId="6" fillId="5" borderId="1" xfId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right" vertical="center" wrapText="1"/>
    </xf>
    <xf numFmtId="4" fontId="9" fillId="5" borderId="1" xfId="1" applyNumberFormat="1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right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10" fillId="5" borderId="1" xfId="0" applyFont="1" applyFill="1" applyBorder="1" applyAlignment="1">
      <alignment horizontal="right" wrapText="1"/>
    </xf>
    <xf numFmtId="0" fontId="1" fillId="7" borderId="1" xfId="1" applyFont="1" applyFill="1" applyBorder="1" applyAlignment="1">
      <alignment horizontal="center" wrapText="1"/>
    </xf>
    <xf numFmtId="164" fontId="6" fillId="5" borderId="4" xfId="2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0" xfId="1" applyFont="1" applyFill="1" applyAlignment="1">
      <alignment vertical="center" wrapText="1"/>
    </xf>
    <xf numFmtId="4" fontId="6" fillId="7" borderId="1" xfId="1" applyNumberFormat="1" applyFont="1" applyFill="1" applyBorder="1" applyAlignment="1">
      <alignment horizontal="right" wrapText="1"/>
    </xf>
    <xf numFmtId="4" fontId="6" fillId="7" borderId="1" xfId="1" applyNumberFormat="1" applyFont="1" applyFill="1" applyBorder="1" applyAlignment="1">
      <alignment horizontal="right"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vertical="center" wrapText="1"/>
    </xf>
    <xf numFmtId="4" fontId="5" fillId="7" borderId="1" xfId="1" applyNumberFormat="1" applyFont="1" applyFill="1" applyBorder="1" applyAlignment="1">
      <alignment horizontal="right" vertical="center"/>
    </xf>
    <xf numFmtId="4" fontId="6" fillId="7" borderId="4" xfId="1" applyNumberFormat="1" applyFont="1" applyFill="1" applyBorder="1" applyAlignment="1">
      <alignment horizontal="right" vertical="center" wrapText="1"/>
    </xf>
    <xf numFmtId="4" fontId="5" fillId="7" borderId="4" xfId="1" applyNumberFormat="1" applyFont="1" applyFill="1" applyBorder="1" applyAlignment="1">
      <alignment horizontal="right" vertical="center" wrapText="1"/>
    </xf>
    <xf numFmtId="4" fontId="6" fillId="7" borderId="8" xfId="1" applyNumberFormat="1" applyFont="1" applyFill="1" applyBorder="1" applyAlignment="1">
      <alignment horizontal="right" vertical="center"/>
    </xf>
    <xf numFmtId="4" fontId="5" fillId="7" borderId="8" xfId="1" applyNumberFormat="1" applyFont="1" applyFill="1" applyBorder="1" applyAlignment="1">
      <alignment horizontal="right" vertical="center"/>
    </xf>
    <xf numFmtId="4" fontId="5" fillId="7" borderId="1" xfId="1" applyNumberFormat="1" applyFont="1" applyFill="1" applyBorder="1" applyAlignment="1">
      <alignment horizontal="right" wrapText="1"/>
    </xf>
    <xf numFmtId="4" fontId="6" fillId="7" borderId="8" xfId="1" applyNumberFormat="1" applyFont="1" applyFill="1" applyBorder="1" applyAlignment="1">
      <alignment horizontal="right" wrapText="1"/>
    </xf>
    <xf numFmtId="4" fontId="6" fillId="7" borderId="8" xfId="1" applyNumberFormat="1" applyFont="1" applyFill="1" applyBorder="1" applyAlignment="1">
      <alignment horizontal="right" vertical="center" wrapText="1"/>
    </xf>
    <xf numFmtId="0" fontId="7" fillId="7" borderId="1" xfId="1" applyFont="1" applyFill="1" applyBorder="1" applyAlignment="1">
      <alignment horizontal="center" wrapText="1"/>
    </xf>
    <xf numFmtId="0" fontId="16" fillId="7" borderId="1" xfId="1" applyFont="1" applyFill="1" applyBorder="1" applyAlignment="1">
      <alignment horizontal="center" vertical="center" wrapText="1"/>
    </xf>
    <xf numFmtId="164" fontId="6" fillId="5" borderId="1" xfId="2" applyFont="1" applyFill="1" applyBorder="1" applyAlignment="1">
      <alignment horizontal="right" vertical="center"/>
    </xf>
    <xf numFmtId="0" fontId="17" fillId="5" borderId="1" xfId="1" applyFont="1" applyFill="1" applyBorder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14" fontId="6" fillId="5" borderId="8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 wrapText="1"/>
    </xf>
    <xf numFmtId="14" fontId="6" fillId="5" borderId="1" xfId="1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>
      <alignment horizontal="center" wrapText="1"/>
    </xf>
    <xf numFmtId="14" fontId="6" fillId="0" borderId="1" xfId="1" applyNumberFormat="1" applyFont="1" applyBorder="1" applyAlignment="1">
      <alignment horizontal="center"/>
    </xf>
    <xf numFmtId="14" fontId="6" fillId="5" borderId="1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wrapText="1"/>
    </xf>
    <xf numFmtId="14" fontId="6" fillId="5" borderId="8" xfId="1" applyNumberFormat="1" applyFont="1" applyFill="1" applyBorder="1" applyAlignment="1">
      <alignment horizontal="right" wrapText="1"/>
    </xf>
    <xf numFmtId="14" fontId="6" fillId="0" borderId="8" xfId="1" applyNumberFormat="1" applyFont="1" applyBorder="1" applyAlignment="1">
      <alignment horizontal="center"/>
    </xf>
    <xf numFmtId="14" fontId="6" fillId="5" borderId="8" xfId="1" applyNumberFormat="1" applyFont="1" applyFill="1" applyBorder="1" applyAlignment="1">
      <alignment horizontal="center"/>
    </xf>
    <xf numFmtId="14" fontId="6" fillId="5" borderId="1" xfId="1" applyNumberFormat="1" applyFont="1" applyFill="1" applyBorder="1" applyAlignment="1">
      <alignment horizontal="right" vertical="center"/>
    </xf>
    <xf numFmtId="14" fontId="6" fillId="5" borderId="8" xfId="1" applyNumberFormat="1" applyFont="1" applyFill="1" applyBorder="1" applyAlignment="1">
      <alignment horizontal="right" vertical="center"/>
    </xf>
    <xf numFmtId="14" fontId="6" fillId="5" borderId="8" xfId="1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right" vertical="center"/>
    </xf>
    <xf numFmtId="0" fontId="6" fillId="5" borderId="8" xfId="0" applyFont="1" applyFill="1" applyBorder="1" applyAlignment="1">
      <alignment horizontal="center" vertical="center"/>
    </xf>
    <xf numFmtId="0" fontId="7" fillId="0" borderId="1" xfId="1" applyNumberFormat="1" applyFont="1" applyBorder="1"/>
    <xf numFmtId="0" fontId="11" fillId="6" borderId="1" xfId="1" applyFont="1" applyFill="1" applyBorder="1" applyAlignment="1">
      <alignment vertical="center" wrapText="1"/>
    </xf>
    <xf numFmtId="14" fontId="6" fillId="6" borderId="1" xfId="1" applyNumberFormat="1" applyFont="1" applyFill="1" applyBorder="1" applyAlignment="1">
      <alignment horizontal="center"/>
    </xf>
    <xf numFmtId="4" fontId="12" fillId="6" borderId="1" xfId="1" applyNumberFormat="1" applyFont="1" applyFill="1" applyBorder="1" applyAlignment="1">
      <alignment horizontal="right" vertical="center"/>
    </xf>
    <xf numFmtId="164" fontId="19" fillId="5" borderId="0" xfId="2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11" fillId="6" borderId="2" xfId="1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5" fillId="7" borderId="4" xfId="1" applyFont="1" applyFill="1" applyBorder="1" applyAlignment="1">
      <alignment horizontal="center" wrapText="1"/>
    </xf>
    <xf numFmtId="0" fontId="5" fillId="7" borderId="8" xfId="1" applyFont="1" applyFill="1" applyBorder="1" applyAlignment="1">
      <alignment horizontal="center" wrapText="1"/>
    </xf>
    <xf numFmtId="0" fontId="13" fillId="7" borderId="4" xfId="1" applyFont="1" applyFill="1" applyBorder="1" applyAlignment="1">
      <alignment horizontal="center" vertical="center" wrapText="1"/>
    </xf>
    <xf numFmtId="0" fontId="13" fillId="7" borderId="8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wrapText="1"/>
    </xf>
    <xf numFmtId="0" fontId="8" fillId="4" borderId="6" xfId="1" applyFont="1" applyFill="1" applyBorder="1" applyAlignment="1">
      <alignment horizontal="center" wrapText="1"/>
    </xf>
    <xf numFmtId="0" fontId="8" fillId="4" borderId="8" xfId="1" applyFont="1" applyFill="1" applyBorder="1" applyAlignment="1">
      <alignment horizontal="center" wrapText="1"/>
    </xf>
    <xf numFmtId="0" fontId="7" fillId="7" borderId="2" xfId="1" applyFont="1" applyFill="1" applyBorder="1" applyAlignment="1">
      <alignment horizontal="center"/>
    </xf>
    <xf numFmtId="0" fontId="7" fillId="7" borderId="10" xfId="1" applyFont="1" applyFill="1" applyBorder="1" applyAlignment="1">
      <alignment horizontal="center"/>
    </xf>
    <xf numFmtId="0" fontId="7" fillId="7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wrapText="1"/>
    </xf>
  </cellXfs>
  <cellStyles count="4">
    <cellStyle name="Euro" xfId="2" xr:uid="{00000000-0005-0000-0000-000000000000}"/>
    <cellStyle name="Normal" xfId="0" builtinId="0"/>
    <cellStyle name="Normal 2" xfId="3" xr:uid="{00000000-0005-0000-0000-000003000000}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1</xdr:col>
      <xdr:colOff>1464258</xdr:colOff>
      <xdr:row>5</xdr:row>
      <xdr:rowOff>19439</xdr:rowOff>
    </xdr:to>
    <xdr:pic>
      <xdr:nvPicPr>
        <xdr:cNvPr id="2" name="Imagen 3" descr="Logo SN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752" y="2"/>
          <a:ext cx="1464258" cy="1457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554005</xdr:colOff>
      <xdr:row>0</xdr:row>
      <xdr:rowOff>155510</xdr:rowOff>
    </xdr:from>
    <xdr:to>
      <xdr:col>15</xdr:col>
      <xdr:colOff>1307840</xdr:colOff>
      <xdr:row>4</xdr:row>
      <xdr:rowOff>174949</xdr:rowOff>
    </xdr:to>
    <xdr:pic>
      <xdr:nvPicPr>
        <xdr:cNvPr id="5" name="Imagen 4" descr="WhatsApp Image 2025-04-06 a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28928" y="155510"/>
          <a:ext cx="1463351" cy="122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07"/>
  <sheetViews>
    <sheetView tabSelected="1" topLeftCell="A58" zoomScale="98" zoomScaleNormal="98" workbookViewId="0">
      <selection activeCell="D14" sqref="D14"/>
    </sheetView>
  </sheetViews>
  <sheetFormatPr baseColWidth="10" defaultRowHeight="12.75" x14ac:dyDescent="0.2"/>
  <cols>
    <col min="1" max="1" width="9" style="3" customWidth="1"/>
    <col min="2" max="2" width="33.85546875" style="3" customWidth="1"/>
    <col min="3" max="4" width="33.28515625" style="3" customWidth="1"/>
    <col min="5" max="5" width="35.42578125" style="3" customWidth="1"/>
    <col min="6" max="6" width="36.28515625" style="3" customWidth="1"/>
    <col min="7" max="7" width="40" style="3" customWidth="1"/>
    <col min="8" max="8" width="17.5703125" style="3" customWidth="1"/>
    <col min="9" max="9" width="13.42578125" style="3" customWidth="1"/>
    <col min="10" max="10" width="15.42578125" style="3" customWidth="1"/>
    <col min="11" max="11" width="14.140625" style="3" customWidth="1"/>
    <col min="12" max="12" width="15" style="3" customWidth="1"/>
    <col min="13" max="13" width="17.140625" style="3" customWidth="1"/>
    <col min="14" max="14" width="19" style="3" customWidth="1"/>
    <col min="15" max="15" width="10.5703125" style="3" customWidth="1"/>
    <col min="16" max="16" width="20.28515625" style="3" customWidth="1"/>
    <col min="17" max="17" width="15.85546875" style="3" customWidth="1"/>
    <col min="18" max="18" width="16.140625" style="3" customWidth="1"/>
    <col min="19" max="249" width="11.42578125" style="3"/>
    <col min="250" max="250" width="7.28515625" style="3" customWidth="1"/>
    <col min="251" max="252" width="11.28515625" style="3" bestFit="1" customWidth="1"/>
    <col min="253" max="253" width="9.7109375" style="3" customWidth="1"/>
    <col min="254" max="254" width="17.28515625" style="3" bestFit="1" customWidth="1"/>
    <col min="255" max="255" width="11" style="3" bestFit="1" customWidth="1"/>
    <col min="256" max="256" width="11.42578125" style="3"/>
    <col min="257" max="257" width="13.42578125" style="3" customWidth="1"/>
    <col min="258" max="258" width="15.28515625" style="3" customWidth="1"/>
    <col min="259" max="259" width="19.5703125" style="3" customWidth="1"/>
    <col min="260" max="260" width="18.28515625" style="3" bestFit="1" customWidth="1"/>
    <col min="261" max="261" width="10.85546875" style="3" bestFit="1" customWidth="1"/>
    <col min="262" max="262" width="10.7109375" style="3" bestFit="1" customWidth="1"/>
    <col min="263" max="263" width="13.85546875" style="3" customWidth="1"/>
    <col min="264" max="264" width="10.85546875" style="3" bestFit="1" customWidth="1"/>
    <col min="265" max="265" width="10.7109375" style="3" bestFit="1" customWidth="1"/>
    <col min="266" max="266" width="18" style="3" customWidth="1"/>
    <col min="267" max="267" width="13.140625" style="3" customWidth="1"/>
    <col min="268" max="268" width="16" style="3" customWidth="1"/>
    <col min="269" max="269" width="14.85546875" style="3" customWidth="1"/>
    <col min="270" max="270" width="15.28515625" style="3" customWidth="1"/>
    <col min="271" max="271" width="19.28515625" style="3" bestFit="1" customWidth="1"/>
    <col min="272" max="505" width="11.42578125" style="3"/>
    <col min="506" max="506" width="7.28515625" style="3" customWidth="1"/>
    <col min="507" max="508" width="11.28515625" style="3" bestFit="1" customWidth="1"/>
    <col min="509" max="509" width="9.7109375" style="3" customWidth="1"/>
    <col min="510" max="510" width="17.28515625" style="3" bestFit="1" customWidth="1"/>
    <col min="511" max="511" width="11" style="3" bestFit="1" customWidth="1"/>
    <col min="512" max="512" width="11.42578125" style="3"/>
    <col min="513" max="513" width="13.42578125" style="3" customWidth="1"/>
    <col min="514" max="514" width="15.28515625" style="3" customWidth="1"/>
    <col min="515" max="515" width="19.5703125" style="3" customWidth="1"/>
    <col min="516" max="516" width="18.28515625" style="3" bestFit="1" customWidth="1"/>
    <col min="517" max="517" width="10.85546875" style="3" bestFit="1" customWidth="1"/>
    <col min="518" max="518" width="10.7109375" style="3" bestFit="1" customWidth="1"/>
    <col min="519" max="519" width="13.85546875" style="3" customWidth="1"/>
    <col min="520" max="520" width="10.85546875" style="3" bestFit="1" customWidth="1"/>
    <col min="521" max="521" width="10.7109375" style="3" bestFit="1" customWidth="1"/>
    <col min="522" max="522" width="18" style="3" customWidth="1"/>
    <col min="523" max="523" width="13.140625" style="3" customWidth="1"/>
    <col min="524" max="524" width="16" style="3" customWidth="1"/>
    <col min="525" max="525" width="14.85546875" style="3" customWidth="1"/>
    <col min="526" max="526" width="15.28515625" style="3" customWidth="1"/>
    <col min="527" max="527" width="19.28515625" style="3" bestFit="1" customWidth="1"/>
    <col min="528" max="761" width="11.42578125" style="3"/>
    <col min="762" max="762" width="7.28515625" style="3" customWidth="1"/>
    <col min="763" max="764" width="11.28515625" style="3" bestFit="1" customWidth="1"/>
    <col min="765" max="765" width="9.7109375" style="3" customWidth="1"/>
    <col min="766" max="766" width="17.28515625" style="3" bestFit="1" customWidth="1"/>
    <col min="767" max="767" width="11" style="3" bestFit="1" customWidth="1"/>
    <col min="768" max="768" width="11.42578125" style="3"/>
    <col min="769" max="769" width="13.42578125" style="3" customWidth="1"/>
    <col min="770" max="770" width="15.28515625" style="3" customWidth="1"/>
    <col min="771" max="771" width="19.5703125" style="3" customWidth="1"/>
    <col min="772" max="772" width="18.28515625" style="3" bestFit="1" customWidth="1"/>
    <col min="773" max="773" width="10.85546875" style="3" bestFit="1" customWidth="1"/>
    <col min="774" max="774" width="10.7109375" style="3" bestFit="1" customWidth="1"/>
    <col min="775" max="775" width="13.85546875" style="3" customWidth="1"/>
    <col min="776" max="776" width="10.85546875" style="3" bestFit="1" customWidth="1"/>
    <col min="777" max="777" width="10.7109375" style="3" bestFit="1" customWidth="1"/>
    <col min="778" max="778" width="18" style="3" customWidth="1"/>
    <col min="779" max="779" width="13.140625" style="3" customWidth="1"/>
    <col min="780" max="780" width="16" style="3" customWidth="1"/>
    <col min="781" max="781" width="14.85546875" style="3" customWidth="1"/>
    <col min="782" max="782" width="15.28515625" style="3" customWidth="1"/>
    <col min="783" max="783" width="19.28515625" style="3" bestFit="1" customWidth="1"/>
    <col min="784" max="1017" width="11.42578125" style="3"/>
    <col min="1018" max="1018" width="7.28515625" style="3" customWidth="1"/>
    <col min="1019" max="1020" width="11.28515625" style="3" bestFit="1" customWidth="1"/>
    <col min="1021" max="1021" width="9.7109375" style="3" customWidth="1"/>
    <col min="1022" max="1022" width="17.28515625" style="3" bestFit="1" customWidth="1"/>
    <col min="1023" max="1023" width="11" style="3" bestFit="1" customWidth="1"/>
    <col min="1024" max="1024" width="11.42578125" style="3"/>
    <col min="1025" max="1025" width="13.42578125" style="3" customWidth="1"/>
    <col min="1026" max="1026" width="15.28515625" style="3" customWidth="1"/>
    <col min="1027" max="1027" width="19.5703125" style="3" customWidth="1"/>
    <col min="1028" max="1028" width="18.28515625" style="3" bestFit="1" customWidth="1"/>
    <col min="1029" max="1029" width="10.85546875" style="3" bestFit="1" customWidth="1"/>
    <col min="1030" max="1030" width="10.7109375" style="3" bestFit="1" customWidth="1"/>
    <col min="1031" max="1031" width="13.85546875" style="3" customWidth="1"/>
    <col min="1032" max="1032" width="10.85546875" style="3" bestFit="1" customWidth="1"/>
    <col min="1033" max="1033" width="10.7109375" style="3" bestFit="1" customWidth="1"/>
    <col min="1034" max="1034" width="18" style="3" customWidth="1"/>
    <col min="1035" max="1035" width="13.140625" style="3" customWidth="1"/>
    <col min="1036" max="1036" width="16" style="3" customWidth="1"/>
    <col min="1037" max="1037" width="14.85546875" style="3" customWidth="1"/>
    <col min="1038" max="1038" width="15.28515625" style="3" customWidth="1"/>
    <col min="1039" max="1039" width="19.28515625" style="3" bestFit="1" customWidth="1"/>
    <col min="1040" max="1273" width="11.42578125" style="3"/>
    <col min="1274" max="1274" width="7.28515625" style="3" customWidth="1"/>
    <col min="1275" max="1276" width="11.28515625" style="3" bestFit="1" customWidth="1"/>
    <col min="1277" max="1277" width="9.7109375" style="3" customWidth="1"/>
    <col min="1278" max="1278" width="17.28515625" style="3" bestFit="1" customWidth="1"/>
    <col min="1279" max="1279" width="11" style="3" bestFit="1" customWidth="1"/>
    <col min="1280" max="1280" width="11.42578125" style="3"/>
    <col min="1281" max="1281" width="13.42578125" style="3" customWidth="1"/>
    <col min="1282" max="1282" width="15.28515625" style="3" customWidth="1"/>
    <col min="1283" max="1283" width="19.5703125" style="3" customWidth="1"/>
    <col min="1284" max="1284" width="18.28515625" style="3" bestFit="1" customWidth="1"/>
    <col min="1285" max="1285" width="10.85546875" style="3" bestFit="1" customWidth="1"/>
    <col min="1286" max="1286" width="10.7109375" style="3" bestFit="1" customWidth="1"/>
    <col min="1287" max="1287" width="13.85546875" style="3" customWidth="1"/>
    <col min="1288" max="1288" width="10.85546875" style="3" bestFit="1" customWidth="1"/>
    <col min="1289" max="1289" width="10.7109375" style="3" bestFit="1" customWidth="1"/>
    <col min="1290" max="1290" width="18" style="3" customWidth="1"/>
    <col min="1291" max="1291" width="13.140625" style="3" customWidth="1"/>
    <col min="1292" max="1292" width="16" style="3" customWidth="1"/>
    <col min="1293" max="1293" width="14.85546875" style="3" customWidth="1"/>
    <col min="1294" max="1294" width="15.28515625" style="3" customWidth="1"/>
    <col min="1295" max="1295" width="19.28515625" style="3" bestFit="1" customWidth="1"/>
    <col min="1296" max="1529" width="11.42578125" style="3"/>
    <col min="1530" max="1530" width="7.28515625" style="3" customWidth="1"/>
    <col min="1531" max="1532" width="11.28515625" style="3" bestFit="1" customWidth="1"/>
    <col min="1533" max="1533" width="9.7109375" style="3" customWidth="1"/>
    <col min="1534" max="1534" width="17.28515625" style="3" bestFit="1" customWidth="1"/>
    <col min="1535" max="1535" width="11" style="3" bestFit="1" customWidth="1"/>
    <col min="1536" max="1536" width="11.42578125" style="3"/>
    <col min="1537" max="1537" width="13.42578125" style="3" customWidth="1"/>
    <col min="1538" max="1538" width="15.28515625" style="3" customWidth="1"/>
    <col min="1539" max="1539" width="19.5703125" style="3" customWidth="1"/>
    <col min="1540" max="1540" width="18.28515625" style="3" bestFit="1" customWidth="1"/>
    <col min="1541" max="1541" width="10.85546875" style="3" bestFit="1" customWidth="1"/>
    <col min="1542" max="1542" width="10.7109375" style="3" bestFit="1" customWidth="1"/>
    <col min="1543" max="1543" width="13.85546875" style="3" customWidth="1"/>
    <col min="1544" max="1544" width="10.85546875" style="3" bestFit="1" customWidth="1"/>
    <col min="1545" max="1545" width="10.7109375" style="3" bestFit="1" customWidth="1"/>
    <col min="1546" max="1546" width="18" style="3" customWidth="1"/>
    <col min="1547" max="1547" width="13.140625" style="3" customWidth="1"/>
    <col min="1548" max="1548" width="16" style="3" customWidth="1"/>
    <col min="1549" max="1549" width="14.85546875" style="3" customWidth="1"/>
    <col min="1550" max="1550" width="15.28515625" style="3" customWidth="1"/>
    <col min="1551" max="1551" width="19.28515625" style="3" bestFit="1" customWidth="1"/>
    <col min="1552" max="1785" width="11.42578125" style="3"/>
    <col min="1786" max="1786" width="7.28515625" style="3" customWidth="1"/>
    <col min="1787" max="1788" width="11.28515625" style="3" bestFit="1" customWidth="1"/>
    <col min="1789" max="1789" width="9.7109375" style="3" customWidth="1"/>
    <col min="1790" max="1790" width="17.28515625" style="3" bestFit="1" customWidth="1"/>
    <col min="1791" max="1791" width="11" style="3" bestFit="1" customWidth="1"/>
    <col min="1792" max="1792" width="11.42578125" style="3"/>
    <col min="1793" max="1793" width="13.42578125" style="3" customWidth="1"/>
    <col min="1794" max="1794" width="15.28515625" style="3" customWidth="1"/>
    <col min="1795" max="1795" width="19.5703125" style="3" customWidth="1"/>
    <col min="1796" max="1796" width="18.28515625" style="3" bestFit="1" customWidth="1"/>
    <col min="1797" max="1797" width="10.85546875" style="3" bestFit="1" customWidth="1"/>
    <col min="1798" max="1798" width="10.7109375" style="3" bestFit="1" customWidth="1"/>
    <col min="1799" max="1799" width="13.85546875" style="3" customWidth="1"/>
    <col min="1800" max="1800" width="10.85546875" style="3" bestFit="1" customWidth="1"/>
    <col min="1801" max="1801" width="10.7109375" style="3" bestFit="1" customWidth="1"/>
    <col min="1802" max="1802" width="18" style="3" customWidth="1"/>
    <col min="1803" max="1803" width="13.140625" style="3" customWidth="1"/>
    <col min="1804" max="1804" width="16" style="3" customWidth="1"/>
    <col min="1805" max="1805" width="14.85546875" style="3" customWidth="1"/>
    <col min="1806" max="1806" width="15.28515625" style="3" customWidth="1"/>
    <col min="1807" max="1807" width="19.28515625" style="3" bestFit="1" customWidth="1"/>
    <col min="1808" max="2041" width="11.42578125" style="3"/>
    <col min="2042" max="2042" width="7.28515625" style="3" customWidth="1"/>
    <col min="2043" max="2044" width="11.28515625" style="3" bestFit="1" customWidth="1"/>
    <col min="2045" max="2045" width="9.7109375" style="3" customWidth="1"/>
    <col min="2046" max="2046" width="17.28515625" style="3" bestFit="1" customWidth="1"/>
    <col min="2047" max="2047" width="11" style="3" bestFit="1" customWidth="1"/>
    <col min="2048" max="2048" width="11.42578125" style="3"/>
    <col min="2049" max="2049" width="13.42578125" style="3" customWidth="1"/>
    <col min="2050" max="2050" width="15.28515625" style="3" customWidth="1"/>
    <col min="2051" max="2051" width="19.5703125" style="3" customWidth="1"/>
    <col min="2052" max="2052" width="18.28515625" style="3" bestFit="1" customWidth="1"/>
    <col min="2053" max="2053" width="10.85546875" style="3" bestFit="1" customWidth="1"/>
    <col min="2054" max="2054" width="10.7109375" style="3" bestFit="1" customWidth="1"/>
    <col min="2055" max="2055" width="13.85546875" style="3" customWidth="1"/>
    <col min="2056" max="2056" width="10.85546875" style="3" bestFit="1" customWidth="1"/>
    <col min="2057" max="2057" width="10.7109375" style="3" bestFit="1" customWidth="1"/>
    <col min="2058" max="2058" width="18" style="3" customWidth="1"/>
    <col min="2059" max="2059" width="13.140625" style="3" customWidth="1"/>
    <col min="2060" max="2060" width="16" style="3" customWidth="1"/>
    <col min="2061" max="2061" width="14.85546875" style="3" customWidth="1"/>
    <col min="2062" max="2062" width="15.28515625" style="3" customWidth="1"/>
    <col min="2063" max="2063" width="19.28515625" style="3" bestFit="1" customWidth="1"/>
    <col min="2064" max="2297" width="11.42578125" style="3"/>
    <col min="2298" max="2298" width="7.28515625" style="3" customWidth="1"/>
    <col min="2299" max="2300" width="11.28515625" style="3" bestFit="1" customWidth="1"/>
    <col min="2301" max="2301" width="9.7109375" style="3" customWidth="1"/>
    <col min="2302" max="2302" width="17.28515625" style="3" bestFit="1" customWidth="1"/>
    <col min="2303" max="2303" width="11" style="3" bestFit="1" customWidth="1"/>
    <col min="2304" max="2304" width="11.42578125" style="3"/>
    <col min="2305" max="2305" width="13.42578125" style="3" customWidth="1"/>
    <col min="2306" max="2306" width="15.28515625" style="3" customWidth="1"/>
    <col min="2307" max="2307" width="19.5703125" style="3" customWidth="1"/>
    <col min="2308" max="2308" width="18.28515625" style="3" bestFit="1" customWidth="1"/>
    <col min="2309" max="2309" width="10.85546875" style="3" bestFit="1" customWidth="1"/>
    <col min="2310" max="2310" width="10.7109375" style="3" bestFit="1" customWidth="1"/>
    <col min="2311" max="2311" width="13.85546875" style="3" customWidth="1"/>
    <col min="2312" max="2312" width="10.85546875" style="3" bestFit="1" customWidth="1"/>
    <col min="2313" max="2313" width="10.7109375" style="3" bestFit="1" customWidth="1"/>
    <col min="2314" max="2314" width="18" style="3" customWidth="1"/>
    <col min="2315" max="2315" width="13.140625" style="3" customWidth="1"/>
    <col min="2316" max="2316" width="16" style="3" customWidth="1"/>
    <col min="2317" max="2317" width="14.85546875" style="3" customWidth="1"/>
    <col min="2318" max="2318" width="15.28515625" style="3" customWidth="1"/>
    <col min="2319" max="2319" width="19.28515625" style="3" bestFit="1" customWidth="1"/>
    <col min="2320" max="2553" width="11.42578125" style="3"/>
    <col min="2554" max="2554" width="7.28515625" style="3" customWidth="1"/>
    <col min="2555" max="2556" width="11.28515625" style="3" bestFit="1" customWidth="1"/>
    <col min="2557" max="2557" width="9.7109375" style="3" customWidth="1"/>
    <col min="2558" max="2558" width="17.28515625" style="3" bestFit="1" customWidth="1"/>
    <col min="2559" max="2559" width="11" style="3" bestFit="1" customWidth="1"/>
    <col min="2560" max="2560" width="11.42578125" style="3"/>
    <col min="2561" max="2561" width="13.42578125" style="3" customWidth="1"/>
    <col min="2562" max="2562" width="15.28515625" style="3" customWidth="1"/>
    <col min="2563" max="2563" width="19.5703125" style="3" customWidth="1"/>
    <col min="2564" max="2564" width="18.28515625" style="3" bestFit="1" customWidth="1"/>
    <col min="2565" max="2565" width="10.85546875" style="3" bestFit="1" customWidth="1"/>
    <col min="2566" max="2566" width="10.7109375" style="3" bestFit="1" customWidth="1"/>
    <col min="2567" max="2567" width="13.85546875" style="3" customWidth="1"/>
    <col min="2568" max="2568" width="10.85546875" style="3" bestFit="1" customWidth="1"/>
    <col min="2569" max="2569" width="10.7109375" style="3" bestFit="1" customWidth="1"/>
    <col min="2570" max="2570" width="18" style="3" customWidth="1"/>
    <col min="2571" max="2571" width="13.140625" style="3" customWidth="1"/>
    <col min="2572" max="2572" width="16" style="3" customWidth="1"/>
    <col min="2573" max="2573" width="14.85546875" style="3" customWidth="1"/>
    <col min="2574" max="2574" width="15.28515625" style="3" customWidth="1"/>
    <col min="2575" max="2575" width="19.28515625" style="3" bestFit="1" customWidth="1"/>
    <col min="2576" max="2809" width="11.42578125" style="3"/>
    <col min="2810" max="2810" width="7.28515625" style="3" customWidth="1"/>
    <col min="2811" max="2812" width="11.28515625" style="3" bestFit="1" customWidth="1"/>
    <col min="2813" max="2813" width="9.7109375" style="3" customWidth="1"/>
    <col min="2814" max="2814" width="17.28515625" style="3" bestFit="1" customWidth="1"/>
    <col min="2815" max="2815" width="11" style="3" bestFit="1" customWidth="1"/>
    <col min="2816" max="2816" width="11.42578125" style="3"/>
    <col min="2817" max="2817" width="13.42578125" style="3" customWidth="1"/>
    <col min="2818" max="2818" width="15.28515625" style="3" customWidth="1"/>
    <col min="2819" max="2819" width="19.5703125" style="3" customWidth="1"/>
    <col min="2820" max="2820" width="18.28515625" style="3" bestFit="1" customWidth="1"/>
    <col min="2821" max="2821" width="10.85546875" style="3" bestFit="1" customWidth="1"/>
    <col min="2822" max="2822" width="10.7109375" style="3" bestFit="1" customWidth="1"/>
    <col min="2823" max="2823" width="13.85546875" style="3" customWidth="1"/>
    <col min="2824" max="2824" width="10.85546875" style="3" bestFit="1" customWidth="1"/>
    <col min="2825" max="2825" width="10.7109375" style="3" bestFit="1" customWidth="1"/>
    <col min="2826" max="2826" width="18" style="3" customWidth="1"/>
    <col min="2827" max="2827" width="13.140625" style="3" customWidth="1"/>
    <col min="2828" max="2828" width="16" style="3" customWidth="1"/>
    <col min="2829" max="2829" width="14.85546875" style="3" customWidth="1"/>
    <col min="2830" max="2830" width="15.28515625" style="3" customWidth="1"/>
    <col min="2831" max="2831" width="19.28515625" style="3" bestFit="1" customWidth="1"/>
    <col min="2832" max="3065" width="11.42578125" style="3"/>
    <col min="3066" max="3066" width="7.28515625" style="3" customWidth="1"/>
    <col min="3067" max="3068" width="11.28515625" style="3" bestFit="1" customWidth="1"/>
    <col min="3069" max="3069" width="9.7109375" style="3" customWidth="1"/>
    <col min="3070" max="3070" width="17.28515625" style="3" bestFit="1" customWidth="1"/>
    <col min="3071" max="3071" width="11" style="3" bestFit="1" customWidth="1"/>
    <col min="3072" max="3072" width="11.42578125" style="3"/>
    <col min="3073" max="3073" width="13.42578125" style="3" customWidth="1"/>
    <col min="3074" max="3074" width="15.28515625" style="3" customWidth="1"/>
    <col min="3075" max="3075" width="19.5703125" style="3" customWidth="1"/>
    <col min="3076" max="3076" width="18.28515625" style="3" bestFit="1" customWidth="1"/>
    <col min="3077" max="3077" width="10.85546875" style="3" bestFit="1" customWidth="1"/>
    <col min="3078" max="3078" width="10.7109375" style="3" bestFit="1" customWidth="1"/>
    <col min="3079" max="3079" width="13.85546875" style="3" customWidth="1"/>
    <col min="3080" max="3080" width="10.85546875" style="3" bestFit="1" customWidth="1"/>
    <col min="3081" max="3081" width="10.7109375" style="3" bestFit="1" customWidth="1"/>
    <col min="3082" max="3082" width="18" style="3" customWidth="1"/>
    <col min="3083" max="3083" width="13.140625" style="3" customWidth="1"/>
    <col min="3084" max="3084" width="16" style="3" customWidth="1"/>
    <col min="3085" max="3085" width="14.85546875" style="3" customWidth="1"/>
    <col min="3086" max="3086" width="15.28515625" style="3" customWidth="1"/>
    <col min="3087" max="3087" width="19.28515625" style="3" bestFit="1" customWidth="1"/>
    <col min="3088" max="3321" width="11.42578125" style="3"/>
    <col min="3322" max="3322" width="7.28515625" style="3" customWidth="1"/>
    <col min="3323" max="3324" width="11.28515625" style="3" bestFit="1" customWidth="1"/>
    <col min="3325" max="3325" width="9.7109375" style="3" customWidth="1"/>
    <col min="3326" max="3326" width="17.28515625" style="3" bestFit="1" customWidth="1"/>
    <col min="3327" max="3327" width="11" style="3" bestFit="1" customWidth="1"/>
    <col min="3328" max="3328" width="11.42578125" style="3"/>
    <col min="3329" max="3329" width="13.42578125" style="3" customWidth="1"/>
    <col min="3330" max="3330" width="15.28515625" style="3" customWidth="1"/>
    <col min="3331" max="3331" width="19.5703125" style="3" customWidth="1"/>
    <col min="3332" max="3332" width="18.28515625" style="3" bestFit="1" customWidth="1"/>
    <col min="3333" max="3333" width="10.85546875" style="3" bestFit="1" customWidth="1"/>
    <col min="3334" max="3334" width="10.7109375" style="3" bestFit="1" customWidth="1"/>
    <col min="3335" max="3335" width="13.85546875" style="3" customWidth="1"/>
    <col min="3336" max="3336" width="10.85546875" style="3" bestFit="1" customWidth="1"/>
    <col min="3337" max="3337" width="10.7109375" style="3" bestFit="1" customWidth="1"/>
    <col min="3338" max="3338" width="18" style="3" customWidth="1"/>
    <col min="3339" max="3339" width="13.140625" style="3" customWidth="1"/>
    <col min="3340" max="3340" width="16" style="3" customWidth="1"/>
    <col min="3341" max="3341" width="14.85546875" style="3" customWidth="1"/>
    <col min="3342" max="3342" width="15.28515625" style="3" customWidth="1"/>
    <col min="3343" max="3343" width="19.28515625" style="3" bestFit="1" customWidth="1"/>
    <col min="3344" max="3577" width="11.42578125" style="3"/>
    <col min="3578" max="3578" width="7.28515625" style="3" customWidth="1"/>
    <col min="3579" max="3580" width="11.28515625" style="3" bestFit="1" customWidth="1"/>
    <col min="3581" max="3581" width="9.7109375" style="3" customWidth="1"/>
    <col min="3582" max="3582" width="17.28515625" style="3" bestFit="1" customWidth="1"/>
    <col min="3583" max="3583" width="11" style="3" bestFit="1" customWidth="1"/>
    <col min="3584" max="3584" width="11.42578125" style="3"/>
    <col min="3585" max="3585" width="13.42578125" style="3" customWidth="1"/>
    <col min="3586" max="3586" width="15.28515625" style="3" customWidth="1"/>
    <col min="3587" max="3587" width="19.5703125" style="3" customWidth="1"/>
    <col min="3588" max="3588" width="18.28515625" style="3" bestFit="1" customWidth="1"/>
    <col min="3589" max="3589" width="10.85546875" style="3" bestFit="1" customWidth="1"/>
    <col min="3590" max="3590" width="10.7109375" style="3" bestFit="1" customWidth="1"/>
    <col min="3591" max="3591" width="13.85546875" style="3" customWidth="1"/>
    <col min="3592" max="3592" width="10.85546875" style="3" bestFit="1" customWidth="1"/>
    <col min="3593" max="3593" width="10.7109375" style="3" bestFit="1" customWidth="1"/>
    <col min="3594" max="3594" width="18" style="3" customWidth="1"/>
    <col min="3595" max="3595" width="13.140625" style="3" customWidth="1"/>
    <col min="3596" max="3596" width="16" style="3" customWidth="1"/>
    <col min="3597" max="3597" width="14.85546875" style="3" customWidth="1"/>
    <col min="3598" max="3598" width="15.28515625" style="3" customWidth="1"/>
    <col min="3599" max="3599" width="19.28515625" style="3" bestFit="1" customWidth="1"/>
    <col min="3600" max="3833" width="11.42578125" style="3"/>
    <col min="3834" max="3834" width="7.28515625" style="3" customWidth="1"/>
    <col min="3835" max="3836" width="11.28515625" style="3" bestFit="1" customWidth="1"/>
    <col min="3837" max="3837" width="9.7109375" style="3" customWidth="1"/>
    <col min="3838" max="3838" width="17.28515625" style="3" bestFit="1" customWidth="1"/>
    <col min="3839" max="3839" width="11" style="3" bestFit="1" customWidth="1"/>
    <col min="3840" max="3840" width="11.42578125" style="3"/>
    <col min="3841" max="3841" width="13.42578125" style="3" customWidth="1"/>
    <col min="3842" max="3842" width="15.28515625" style="3" customWidth="1"/>
    <col min="3843" max="3843" width="19.5703125" style="3" customWidth="1"/>
    <col min="3844" max="3844" width="18.28515625" style="3" bestFit="1" customWidth="1"/>
    <col min="3845" max="3845" width="10.85546875" style="3" bestFit="1" customWidth="1"/>
    <col min="3846" max="3846" width="10.7109375" style="3" bestFit="1" customWidth="1"/>
    <col min="3847" max="3847" width="13.85546875" style="3" customWidth="1"/>
    <col min="3848" max="3848" width="10.85546875" style="3" bestFit="1" customWidth="1"/>
    <col min="3849" max="3849" width="10.7109375" style="3" bestFit="1" customWidth="1"/>
    <col min="3850" max="3850" width="18" style="3" customWidth="1"/>
    <col min="3851" max="3851" width="13.140625" style="3" customWidth="1"/>
    <col min="3852" max="3852" width="16" style="3" customWidth="1"/>
    <col min="3853" max="3853" width="14.85546875" style="3" customWidth="1"/>
    <col min="3854" max="3854" width="15.28515625" style="3" customWidth="1"/>
    <col min="3855" max="3855" width="19.28515625" style="3" bestFit="1" customWidth="1"/>
    <col min="3856" max="4089" width="11.42578125" style="3"/>
    <col min="4090" max="4090" width="7.28515625" style="3" customWidth="1"/>
    <col min="4091" max="4092" width="11.28515625" style="3" bestFit="1" customWidth="1"/>
    <col min="4093" max="4093" width="9.7109375" style="3" customWidth="1"/>
    <col min="4094" max="4094" width="17.28515625" style="3" bestFit="1" customWidth="1"/>
    <col min="4095" max="4095" width="11" style="3" bestFit="1" customWidth="1"/>
    <col min="4096" max="4096" width="11.42578125" style="3"/>
    <col min="4097" max="4097" width="13.42578125" style="3" customWidth="1"/>
    <col min="4098" max="4098" width="15.28515625" style="3" customWidth="1"/>
    <col min="4099" max="4099" width="19.5703125" style="3" customWidth="1"/>
    <col min="4100" max="4100" width="18.28515625" style="3" bestFit="1" customWidth="1"/>
    <col min="4101" max="4101" width="10.85546875" style="3" bestFit="1" customWidth="1"/>
    <col min="4102" max="4102" width="10.7109375" style="3" bestFit="1" customWidth="1"/>
    <col min="4103" max="4103" width="13.85546875" style="3" customWidth="1"/>
    <col min="4104" max="4104" width="10.85546875" style="3" bestFit="1" customWidth="1"/>
    <col min="4105" max="4105" width="10.7109375" style="3" bestFit="1" customWidth="1"/>
    <col min="4106" max="4106" width="18" style="3" customWidth="1"/>
    <col min="4107" max="4107" width="13.140625" style="3" customWidth="1"/>
    <col min="4108" max="4108" width="16" style="3" customWidth="1"/>
    <col min="4109" max="4109" width="14.85546875" style="3" customWidth="1"/>
    <col min="4110" max="4110" width="15.28515625" style="3" customWidth="1"/>
    <col min="4111" max="4111" width="19.28515625" style="3" bestFit="1" customWidth="1"/>
    <col min="4112" max="4345" width="11.42578125" style="3"/>
    <col min="4346" max="4346" width="7.28515625" style="3" customWidth="1"/>
    <col min="4347" max="4348" width="11.28515625" style="3" bestFit="1" customWidth="1"/>
    <col min="4349" max="4349" width="9.7109375" style="3" customWidth="1"/>
    <col min="4350" max="4350" width="17.28515625" style="3" bestFit="1" customWidth="1"/>
    <col min="4351" max="4351" width="11" style="3" bestFit="1" customWidth="1"/>
    <col min="4352" max="4352" width="11.42578125" style="3"/>
    <col min="4353" max="4353" width="13.42578125" style="3" customWidth="1"/>
    <col min="4354" max="4354" width="15.28515625" style="3" customWidth="1"/>
    <col min="4355" max="4355" width="19.5703125" style="3" customWidth="1"/>
    <col min="4356" max="4356" width="18.28515625" style="3" bestFit="1" customWidth="1"/>
    <col min="4357" max="4357" width="10.85546875" style="3" bestFit="1" customWidth="1"/>
    <col min="4358" max="4358" width="10.7109375" style="3" bestFit="1" customWidth="1"/>
    <col min="4359" max="4359" width="13.85546875" style="3" customWidth="1"/>
    <col min="4360" max="4360" width="10.85546875" style="3" bestFit="1" customWidth="1"/>
    <col min="4361" max="4361" width="10.7109375" style="3" bestFit="1" customWidth="1"/>
    <col min="4362" max="4362" width="18" style="3" customWidth="1"/>
    <col min="4363" max="4363" width="13.140625" style="3" customWidth="1"/>
    <col min="4364" max="4364" width="16" style="3" customWidth="1"/>
    <col min="4365" max="4365" width="14.85546875" style="3" customWidth="1"/>
    <col min="4366" max="4366" width="15.28515625" style="3" customWidth="1"/>
    <col min="4367" max="4367" width="19.28515625" style="3" bestFit="1" customWidth="1"/>
    <col min="4368" max="4601" width="11.42578125" style="3"/>
    <col min="4602" max="4602" width="7.28515625" style="3" customWidth="1"/>
    <col min="4603" max="4604" width="11.28515625" style="3" bestFit="1" customWidth="1"/>
    <col min="4605" max="4605" width="9.7109375" style="3" customWidth="1"/>
    <col min="4606" max="4606" width="17.28515625" style="3" bestFit="1" customWidth="1"/>
    <col min="4607" max="4607" width="11" style="3" bestFit="1" customWidth="1"/>
    <col min="4608" max="4608" width="11.42578125" style="3"/>
    <col min="4609" max="4609" width="13.42578125" style="3" customWidth="1"/>
    <col min="4610" max="4610" width="15.28515625" style="3" customWidth="1"/>
    <col min="4611" max="4611" width="19.5703125" style="3" customWidth="1"/>
    <col min="4612" max="4612" width="18.28515625" style="3" bestFit="1" customWidth="1"/>
    <col min="4613" max="4613" width="10.85546875" style="3" bestFit="1" customWidth="1"/>
    <col min="4614" max="4614" width="10.7109375" style="3" bestFit="1" customWidth="1"/>
    <col min="4615" max="4615" width="13.85546875" style="3" customWidth="1"/>
    <col min="4616" max="4616" width="10.85546875" style="3" bestFit="1" customWidth="1"/>
    <col min="4617" max="4617" width="10.7109375" style="3" bestFit="1" customWidth="1"/>
    <col min="4618" max="4618" width="18" style="3" customWidth="1"/>
    <col min="4619" max="4619" width="13.140625" style="3" customWidth="1"/>
    <col min="4620" max="4620" width="16" style="3" customWidth="1"/>
    <col min="4621" max="4621" width="14.85546875" style="3" customWidth="1"/>
    <col min="4622" max="4622" width="15.28515625" style="3" customWidth="1"/>
    <col min="4623" max="4623" width="19.28515625" style="3" bestFit="1" customWidth="1"/>
    <col min="4624" max="4857" width="11.42578125" style="3"/>
    <col min="4858" max="4858" width="7.28515625" style="3" customWidth="1"/>
    <col min="4859" max="4860" width="11.28515625" style="3" bestFit="1" customWidth="1"/>
    <col min="4861" max="4861" width="9.7109375" style="3" customWidth="1"/>
    <col min="4862" max="4862" width="17.28515625" style="3" bestFit="1" customWidth="1"/>
    <col min="4863" max="4863" width="11" style="3" bestFit="1" customWidth="1"/>
    <col min="4864" max="4864" width="11.42578125" style="3"/>
    <col min="4865" max="4865" width="13.42578125" style="3" customWidth="1"/>
    <col min="4866" max="4866" width="15.28515625" style="3" customWidth="1"/>
    <col min="4867" max="4867" width="19.5703125" style="3" customWidth="1"/>
    <col min="4868" max="4868" width="18.28515625" style="3" bestFit="1" customWidth="1"/>
    <col min="4869" max="4869" width="10.85546875" style="3" bestFit="1" customWidth="1"/>
    <col min="4870" max="4870" width="10.7109375" style="3" bestFit="1" customWidth="1"/>
    <col min="4871" max="4871" width="13.85546875" style="3" customWidth="1"/>
    <col min="4872" max="4872" width="10.85546875" style="3" bestFit="1" customWidth="1"/>
    <col min="4873" max="4873" width="10.7109375" style="3" bestFit="1" customWidth="1"/>
    <col min="4874" max="4874" width="18" style="3" customWidth="1"/>
    <col min="4875" max="4875" width="13.140625" style="3" customWidth="1"/>
    <col min="4876" max="4876" width="16" style="3" customWidth="1"/>
    <col min="4877" max="4877" width="14.85546875" style="3" customWidth="1"/>
    <col min="4878" max="4878" width="15.28515625" style="3" customWidth="1"/>
    <col min="4879" max="4879" width="19.28515625" style="3" bestFit="1" customWidth="1"/>
    <col min="4880" max="5113" width="11.42578125" style="3"/>
    <col min="5114" max="5114" width="7.28515625" style="3" customWidth="1"/>
    <col min="5115" max="5116" width="11.28515625" style="3" bestFit="1" customWidth="1"/>
    <col min="5117" max="5117" width="9.7109375" style="3" customWidth="1"/>
    <col min="5118" max="5118" width="17.28515625" style="3" bestFit="1" customWidth="1"/>
    <col min="5119" max="5119" width="11" style="3" bestFit="1" customWidth="1"/>
    <col min="5120" max="5120" width="11.42578125" style="3"/>
    <col min="5121" max="5121" width="13.42578125" style="3" customWidth="1"/>
    <col min="5122" max="5122" width="15.28515625" style="3" customWidth="1"/>
    <col min="5123" max="5123" width="19.5703125" style="3" customWidth="1"/>
    <col min="5124" max="5124" width="18.28515625" style="3" bestFit="1" customWidth="1"/>
    <col min="5125" max="5125" width="10.85546875" style="3" bestFit="1" customWidth="1"/>
    <col min="5126" max="5126" width="10.7109375" style="3" bestFit="1" customWidth="1"/>
    <col min="5127" max="5127" width="13.85546875" style="3" customWidth="1"/>
    <col min="5128" max="5128" width="10.85546875" style="3" bestFit="1" customWidth="1"/>
    <col min="5129" max="5129" width="10.7109375" style="3" bestFit="1" customWidth="1"/>
    <col min="5130" max="5130" width="18" style="3" customWidth="1"/>
    <col min="5131" max="5131" width="13.140625" style="3" customWidth="1"/>
    <col min="5132" max="5132" width="16" style="3" customWidth="1"/>
    <col min="5133" max="5133" width="14.85546875" style="3" customWidth="1"/>
    <col min="5134" max="5134" width="15.28515625" style="3" customWidth="1"/>
    <col min="5135" max="5135" width="19.28515625" style="3" bestFit="1" customWidth="1"/>
    <col min="5136" max="5369" width="11.42578125" style="3"/>
    <col min="5370" max="5370" width="7.28515625" style="3" customWidth="1"/>
    <col min="5371" max="5372" width="11.28515625" style="3" bestFit="1" customWidth="1"/>
    <col min="5373" max="5373" width="9.7109375" style="3" customWidth="1"/>
    <col min="5374" max="5374" width="17.28515625" style="3" bestFit="1" customWidth="1"/>
    <col min="5375" max="5375" width="11" style="3" bestFit="1" customWidth="1"/>
    <col min="5376" max="5376" width="11.42578125" style="3"/>
    <col min="5377" max="5377" width="13.42578125" style="3" customWidth="1"/>
    <col min="5378" max="5378" width="15.28515625" style="3" customWidth="1"/>
    <col min="5379" max="5379" width="19.5703125" style="3" customWidth="1"/>
    <col min="5380" max="5380" width="18.28515625" style="3" bestFit="1" customWidth="1"/>
    <col min="5381" max="5381" width="10.85546875" style="3" bestFit="1" customWidth="1"/>
    <col min="5382" max="5382" width="10.7109375" style="3" bestFit="1" customWidth="1"/>
    <col min="5383" max="5383" width="13.85546875" style="3" customWidth="1"/>
    <col min="5384" max="5384" width="10.85546875" style="3" bestFit="1" customWidth="1"/>
    <col min="5385" max="5385" width="10.7109375" style="3" bestFit="1" customWidth="1"/>
    <col min="5386" max="5386" width="18" style="3" customWidth="1"/>
    <col min="5387" max="5387" width="13.140625" style="3" customWidth="1"/>
    <col min="5388" max="5388" width="16" style="3" customWidth="1"/>
    <col min="5389" max="5389" width="14.85546875" style="3" customWidth="1"/>
    <col min="5390" max="5390" width="15.28515625" style="3" customWidth="1"/>
    <col min="5391" max="5391" width="19.28515625" style="3" bestFit="1" customWidth="1"/>
    <col min="5392" max="5625" width="11.42578125" style="3"/>
    <col min="5626" max="5626" width="7.28515625" style="3" customWidth="1"/>
    <col min="5627" max="5628" width="11.28515625" style="3" bestFit="1" customWidth="1"/>
    <col min="5629" max="5629" width="9.7109375" style="3" customWidth="1"/>
    <col min="5630" max="5630" width="17.28515625" style="3" bestFit="1" customWidth="1"/>
    <col min="5631" max="5631" width="11" style="3" bestFit="1" customWidth="1"/>
    <col min="5632" max="5632" width="11.42578125" style="3"/>
    <col min="5633" max="5633" width="13.42578125" style="3" customWidth="1"/>
    <col min="5634" max="5634" width="15.28515625" style="3" customWidth="1"/>
    <col min="5635" max="5635" width="19.5703125" style="3" customWidth="1"/>
    <col min="5636" max="5636" width="18.28515625" style="3" bestFit="1" customWidth="1"/>
    <col min="5637" max="5637" width="10.85546875" style="3" bestFit="1" customWidth="1"/>
    <col min="5638" max="5638" width="10.7109375" style="3" bestFit="1" customWidth="1"/>
    <col min="5639" max="5639" width="13.85546875" style="3" customWidth="1"/>
    <col min="5640" max="5640" width="10.85546875" style="3" bestFit="1" customWidth="1"/>
    <col min="5641" max="5641" width="10.7109375" style="3" bestFit="1" customWidth="1"/>
    <col min="5642" max="5642" width="18" style="3" customWidth="1"/>
    <col min="5643" max="5643" width="13.140625" style="3" customWidth="1"/>
    <col min="5644" max="5644" width="16" style="3" customWidth="1"/>
    <col min="5645" max="5645" width="14.85546875" style="3" customWidth="1"/>
    <col min="5646" max="5646" width="15.28515625" style="3" customWidth="1"/>
    <col min="5647" max="5647" width="19.28515625" style="3" bestFit="1" customWidth="1"/>
    <col min="5648" max="5881" width="11.42578125" style="3"/>
    <col min="5882" max="5882" width="7.28515625" style="3" customWidth="1"/>
    <col min="5883" max="5884" width="11.28515625" style="3" bestFit="1" customWidth="1"/>
    <col min="5885" max="5885" width="9.7109375" style="3" customWidth="1"/>
    <col min="5886" max="5886" width="17.28515625" style="3" bestFit="1" customWidth="1"/>
    <col min="5887" max="5887" width="11" style="3" bestFit="1" customWidth="1"/>
    <col min="5888" max="5888" width="11.42578125" style="3"/>
    <col min="5889" max="5889" width="13.42578125" style="3" customWidth="1"/>
    <col min="5890" max="5890" width="15.28515625" style="3" customWidth="1"/>
    <col min="5891" max="5891" width="19.5703125" style="3" customWidth="1"/>
    <col min="5892" max="5892" width="18.28515625" style="3" bestFit="1" customWidth="1"/>
    <col min="5893" max="5893" width="10.85546875" style="3" bestFit="1" customWidth="1"/>
    <col min="5894" max="5894" width="10.7109375" style="3" bestFit="1" customWidth="1"/>
    <col min="5895" max="5895" width="13.85546875" style="3" customWidth="1"/>
    <col min="5896" max="5896" width="10.85546875" style="3" bestFit="1" customWidth="1"/>
    <col min="5897" max="5897" width="10.7109375" style="3" bestFit="1" customWidth="1"/>
    <col min="5898" max="5898" width="18" style="3" customWidth="1"/>
    <col min="5899" max="5899" width="13.140625" style="3" customWidth="1"/>
    <col min="5900" max="5900" width="16" style="3" customWidth="1"/>
    <col min="5901" max="5901" width="14.85546875" style="3" customWidth="1"/>
    <col min="5902" max="5902" width="15.28515625" style="3" customWidth="1"/>
    <col min="5903" max="5903" width="19.28515625" style="3" bestFit="1" customWidth="1"/>
    <col min="5904" max="6137" width="11.42578125" style="3"/>
    <col min="6138" max="6138" width="7.28515625" style="3" customWidth="1"/>
    <col min="6139" max="6140" width="11.28515625" style="3" bestFit="1" customWidth="1"/>
    <col min="6141" max="6141" width="9.7109375" style="3" customWidth="1"/>
    <col min="6142" max="6142" width="17.28515625" style="3" bestFit="1" customWidth="1"/>
    <col min="6143" max="6143" width="11" style="3" bestFit="1" customWidth="1"/>
    <col min="6144" max="6144" width="11.42578125" style="3"/>
    <col min="6145" max="6145" width="13.42578125" style="3" customWidth="1"/>
    <col min="6146" max="6146" width="15.28515625" style="3" customWidth="1"/>
    <col min="6147" max="6147" width="19.5703125" style="3" customWidth="1"/>
    <col min="6148" max="6148" width="18.28515625" style="3" bestFit="1" customWidth="1"/>
    <col min="6149" max="6149" width="10.85546875" style="3" bestFit="1" customWidth="1"/>
    <col min="6150" max="6150" width="10.7109375" style="3" bestFit="1" customWidth="1"/>
    <col min="6151" max="6151" width="13.85546875" style="3" customWidth="1"/>
    <col min="6152" max="6152" width="10.85546875" style="3" bestFit="1" customWidth="1"/>
    <col min="6153" max="6153" width="10.7109375" style="3" bestFit="1" customWidth="1"/>
    <col min="6154" max="6154" width="18" style="3" customWidth="1"/>
    <col min="6155" max="6155" width="13.140625" style="3" customWidth="1"/>
    <col min="6156" max="6156" width="16" style="3" customWidth="1"/>
    <col min="6157" max="6157" width="14.85546875" style="3" customWidth="1"/>
    <col min="6158" max="6158" width="15.28515625" style="3" customWidth="1"/>
    <col min="6159" max="6159" width="19.28515625" style="3" bestFit="1" customWidth="1"/>
    <col min="6160" max="6393" width="11.42578125" style="3"/>
    <col min="6394" max="6394" width="7.28515625" style="3" customWidth="1"/>
    <col min="6395" max="6396" width="11.28515625" style="3" bestFit="1" customWidth="1"/>
    <col min="6397" max="6397" width="9.7109375" style="3" customWidth="1"/>
    <col min="6398" max="6398" width="17.28515625" style="3" bestFit="1" customWidth="1"/>
    <col min="6399" max="6399" width="11" style="3" bestFit="1" customWidth="1"/>
    <col min="6400" max="6400" width="11.42578125" style="3"/>
    <col min="6401" max="6401" width="13.42578125" style="3" customWidth="1"/>
    <col min="6402" max="6402" width="15.28515625" style="3" customWidth="1"/>
    <col min="6403" max="6403" width="19.5703125" style="3" customWidth="1"/>
    <col min="6404" max="6404" width="18.28515625" style="3" bestFit="1" customWidth="1"/>
    <col min="6405" max="6405" width="10.85546875" style="3" bestFit="1" customWidth="1"/>
    <col min="6406" max="6406" width="10.7109375" style="3" bestFit="1" customWidth="1"/>
    <col min="6407" max="6407" width="13.85546875" style="3" customWidth="1"/>
    <col min="6408" max="6408" width="10.85546875" style="3" bestFit="1" customWidth="1"/>
    <col min="6409" max="6409" width="10.7109375" style="3" bestFit="1" customWidth="1"/>
    <col min="6410" max="6410" width="18" style="3" customWidth="1"/>
    <col min="6411" max="6411" width="13.140625" style="3" customWidth="1"/>
    <col min="6412" max="6412" width="16" style="3" customWidth="1"/>
    <col min="6413" max="6413" width="14.85546875" style="3" customWidth="1"/>
    <col min="6414" max="6414" width="15.28515625" style="3" customWidth="1"/>
    <col min="6415" max="6415" width="19.28515625" style="3" bestFit="1" customWidth="1"/>
    <col min="6416" max="6649" width="11.42578125" style="3"/>
    <col min="6650" max="6650" width="7.28515625" style="3" customWidth="1"/>
    <col min="6651" max="6652" width="11.28515625" style="3" bestFit="1" customWidth="1"/>
    <col min="6653" max="6653" width="9.7109375" style="3" customWidth="1"/>
    <col min="6654" max="6654" width="17.28515625" style="3" bestFit="1" customWidth="1"/>
    <col min="6655" max="6655" width="11" style="3" bestFit="1" customWidth="1"/>
    <col min="6656" max="6656" width="11.42578125" style="3"/>
    <col min="6657" max="6657" width="13.42578125" style="3" customWidth="1"/>
    <col min="6658" max="6658" width="15.28515625" style="3" customWidth="1"/>
    <col min="6659" max="6659" width="19.5703125" style="3" customWidth="1"/>
    <col min="6660" max="6660" width="18.28515625" style="3" bestFit="1" customWidth="1"/>
    <col min="6661" max="6661" width="10.85546875" style="3" bestFit="1" customWidth="1"/>
    <col min="6662" max="6662" width="10.7109375" style="3" bestFit="1" customWidth="1"/>
    <col min="6663" max="6663" width="13.85546875" style="3" customWidth="1"/>
    <col min="6664" max="6664" width="10.85546875" style="3" bestFit="1" customWidth="1"/>
    <col min="6665" max="6665" width="10.7109375" style="3" bestFit="1" customWidth="1"/>
    <col min="6666" max="6666" width="18" style="3" customWidth="1"/>
    <col min="6667" max="6667" width="13.140625" style="3" customWidth="1"/>
    <col min="6668" max="6668" width="16" style="3" customWidth="1"/>
    <col min="6669" max="6669" width="14.85546875" style="3" customWidth="1"/>
    <col min="6670" max="6670" width="15.28515625" style="3" customWidth="1"/>
    <col min="6671" max="6671" width="19.28515625" style="3" bestFit="1" customWidth="1"/>
    <col min="6672" max="6905" width="11.42578125" style="3"/>
    <col min="6906" max="6906" width="7.28515625" style="3" customWidth="1"/>
    <col min="6907" max="6908" width="11.28515625" style="3" bestFit="1" customWidth="1"/>
    <col min="6909" max="6909" width="9.7109375" style="3" customWidth="1"/>
    <col min="6910" max="6910" width="17.28515625" style="3" bestFit="1" customWidth="1"/>
    <col min="6911" max="6911" width="11" style="3" bestFit="1" customWidth="1"/>
    <col min="6912" max="6912" width="11.42578125" style="3"/>
    <col min="6913" max="6913" width="13.42578125" style="3" customWidth="1"/>
    <col min="6914" max="6914" width="15.28515625" style="3" customWidth="1"/>
    <col min="6915" max="6915" width="19.5703125" style="3" customWidth="1"/>
    <col min="6916" max="6916" width="18.28515625" style="3" bestFit="1" customWidth="1"/>
    <col min="6917" max="6917" width="10.85546875" style="3" bestFit="1" customWidth="1"/>
    <col min="6918" max="6918" width="10.7109375" style="3" bestFit="1" customWidth="1"/>
    <col min="6919" max="6919" width="13.85546875" style="3" customWidth="1"/>
    <col min="6920" max="6920" width="10.85546875" style="3" bestFit="1" customWidth="1"/>
    <col min="6921" max="6921" width="10.7109375" style="3" bestFit="1" customWidth="1"/>
    <col min="6922" max="6922" width="18" style="3" customWidth="1"/>
    <col min="6923" max="6923" width="13.140625" style="3" customWidth="1"/>
    <col min="6924" max="6924" width="16" style="3" customWidth="1"/>
    <col min="6925" max="6925" width="14.85546875" style="3" customWidth="1"/>
    <col min="6926" max="6926" width="15.28515625" style="3" customWidth="1"/>
    <col min="6927" max="6927" width="19.28515625" style="3" bestFit="1" customWidth="1"/>
    <col min="6928" max="7161" width="11.42578125" style="3"/>
    <col min="7162" max="7162" width="7.28515625" style="3" customWidth="1"/>
    <col min="7163" max="7164" width="11.28515625" style="3" bestFit="1" customWidth="1"/>
    <col min="7165" max="7165" width="9.7109375" style="3" customWidth="1"/>
    <col min="7166" max="7166" width="17.28515625" style="3" bestFit="1" customWidth="1"/>
    <col min="7167" max="7167" width="11" style="3" bestFit="1" customWidth="1"/>
    <col min="7168" max="7168" width="11.42578125" style="3"/>
    <col min="7169" max="7169" width="13.42578125" style="3" customWidth="1"/>
    <col min="7170" max="7170" width="15.28515625" style="3" customWidth="1"/>
    <col min="7171" max="7171" width="19.5703125" style="3" customWidth="1"/>
    <col min="7172" max="7172" width="18.28515625" style="3" bestFit="1" customWidth="1"/>
    <col min="7173" max="7173" width="10.85546875" style="3" bestFit="1" customWidth="1"/>
    <col min="7174" max="7174" width="10.7109375" style="3" bestFit="1" customWidth="1"/>
    <col min="7175" max="7175" width="13.85546875" style="3" customWidth="1"/>
    <col min="7176" max="7176" width="10.85546875" style="3" bestFit="1" customWidth="1"/>
    <col min="7177" max="7177" width="10.7109375" style="3" bestFit="1" customWidth="1"/>
    <col min="7178" max="7178" width="18" style="3" customWidth="1"/>
    <col min="7179" max="7179" width="13.140625" style="3" customWidth="1"/>
    <col min="7180" max="7180" width="16" style="3" customWidth="1"/>
    <col min="7181" max="7181" width="14.85546875" style="3" customWidth="1"/>
    <col min="7182" max="7182" width="15.28515625" style="3" customWidth="1"/>
    <col min="7183" max="7183" width="19.28515625" style="3" bestFit="1" customWidth="1"/>
    <col min="7184" max="7417" width="11.42578125" style="3"/>
    <col min="7418" max="7418" width="7.28515625" style="3" customWidth="1"/>
    <col min="7419" max="7420" width="11.28515625" style="3" bestFit="1" customWidth="1"/>
    <col min="7421" max="7421" width="9.7109375" style="3" customWidth="1"/>
    <col min="7422" max="7422" width="17.28515625" style="3" bestFit="1" customWidth="1"/>
    <col min="7423" max="7423" width="11" style="3" bestFit="1" customWidth="1"/>
    <col min="7424" max="7424" width="11.42578125" style="3"/>
    <col min="7425" max="7425" width="13.42578125" style="3" customWidth="1"/>
    <col min="7426" max="7426" width="15.28515625" style="3" customWidth="1"/>
    <col min="7427" max="7427" width="19.5703125" style="3" customWidth="1"/>
    <col min="7428" max="7428" width="18.28515625" style="3" bestFit="1" customWidth="1"/>
    <col min="7429" max="7429" width="10.85546875" style="3" bestFit="1" customWidth="1"/>
    <col min="7430" max="7430" width="10.7109375" style="3" bestFit="1" customWidth="1"/>
    <col min="7431" max="7431" width="13.85546875" style="3" customWidth="1"/>
    <col min="7432" max="7432" width="10.85546875" style="3" bestFit="1" customWidth="1"/>
    <col min="7433" max="7433" width="10.7109375" style="3" bestFit="1" customWidth="1"/>
    <col min="7434" max="7434" width="18" style="3" customWidth="1"/>
    <col min="7435" max="7435" width="13.140625" style="3" customWidth="1"/>
    <col min="7436" max="7436" width="16" style="3" customWidth="1"/>
    <col min="7437" max="7437" width="14.85546875" style="3" customWidth="1"/>
    <col min="7438" max="7438" width="15.28515625" style="3" customWidth="1"/>
    <col min="7439" max="7439" width="19.28515625" style="3" bestFit="1" customWidth="1"/>
    <col min="7440" max="7673" width="11.42578125" style="3"/>
    <col min="7674" max="7674" width="7.28515625" style="3" customWidth="1"/>
    <col min="7675" max="7676" width="11.28515625" style="3" bestFit="1" customWidth="1"/>
    <col min="7677" max="7677" width="9.7109375" style="3" customWidth="1"/>
    <col min="7678" max="7678" width="17.28515625" style="3" bestFit="1" customWidth="1"/>
    <col min="7679" max="7679" width="11" style="3" bestFit="1" customWidth="1"/>
    <col min="7680" max="7680" width="11.42578125" style="3"/>
    <col min="7681" max="7681" width="13.42578125" style="3" customWidth="1"/>
    <col min="7682" max="7682" width="15.28515625" style="3" customWidth="1"/>
    <col min="7683" max="7683" width="19.5703125" style="3" customWidth="1"/>
    <col min="7684" max="7684" width="18.28515625" style="3" bestFit="1" customWidth="1"/>
    <col min="7685" max="7685" width="10.85546875" style="3" bestFit="1" customWidth="1"/>
    <col min="7686" max="7686" width="10.7109375" style="3" bestFit="1" customWidth="1"/>
    <col min="7687" max="7687" width="13.85546875" style="3" customWidth="1"/>
    <col min="7688" max="7688" width="10.85546875" style="3" bestFit="1" customWidth="1"/>
    <col min="7689" max="7689" width="10.7109375" style="3" bestFit="1" customWidth="1"/>
    <col min="7690" max="7690" width="18" style="3" customWidth="1"/>
    <col min="7691" max="7691" width="13.140625" style="3" customWidth="1"/>
    <col min="7692" max="7692" width="16" style="3" customWidth="1"/>
    <col min="7693" max="7693" width="14.85546875" style="3" customWidth="1"/>
    <col min="7694" max="7694" width="15.28515625" style="3" customWidth="1"/>
    <col min="7695" max="7695" width="19.28515625" style="3" bestFit="1" customWidth="1"/>
    <col min="7696" max="7929" width="11.42578125" style="3"/>
    <col min="7930" max="7930" width="7.28515625" style="3" customWidth="1"/>
    <col min="7931" max="7932" width="11.28515625" style="3" bestFit="1" customWidth="1"/>
    <col min="7933" max="7933" width="9.7109375" style="3" customWidth="1"/>
    <col min="7934" max="7934" width="17.28515625" style="3" bestFit="1" customWidth="1"/>
    <col min="7935" max="7935" width="11" style="3" bestFit="1" customWidth="1"/>
    <col min="7936" max="7936" width="11.42578125" style="3"/>
    <col min="7937" max="7937" width="13.42578125" style="3" customWidth="1"/>
    <col min="7938" max="7938" width="15.28515625" style="3" customWidth="1"/>
    <col min="7939" max="7939" width="19.5703125" style="3" customWidth="1"/>
    <col min="7940" max="7940" width="18.28515625" style="3" bestFit="1" customWidth="1"/>
    <col min="7941" max="7941" width="10.85546875" style="3" bestFit="1" customWidth="1"/>
    <col min="7942" max="7942" width="10.7109375" style="3" bestFit="1" customWidth="1"/>
    <col min="7943" max="7943" width="13.85546875" style="3" customWidth="1"/>
    <col min="7944" max="7944" width="10.85546875" style="3" bestFit="1" customWidth="1"/>
    <col min="7945" max="7945" width="10.7109375" style="3" bestFit="1" customWidth="1"/>
    <col min="7946" max="7946" width="18" style="3" customWidth="1"/>
    <col min="7947" max="7947" width="13.140625" style="3" customWidth="1"/>
    <col min="7948" max="7948" width="16" style="3" customWidth="1"/>
    <col min="7949" max="7949" width="14.85546875" style="3" customWidth="1"/>
    <col min="7950" max="7950" width="15.28515625" style="3" customWidth="1"/>
    <col min="7951" max="7951" width="19.28515625" style="3" bestFit="1" customWidth="1"/>
    <col min="7952" max="8185" width="11.42578125" style="3"/>
    <col min="8186" max="8186" width="7.28515625" style="3" customWidth="1"/>
    <col min="8187" max="8188" width="11.28515625" style="3" bestFit="1" customWidth="1"/>
    <col min="8189" max="8189" width="9.7109375" style="3" customWidth="1"/>
    <col min="8190" max="8190" width="17.28515625" style="3" bestFit="1" customWidth="1"/>
    <col min="8191" max="8191" width="11" style="3" bestFit="1" customWidth="1"/>
    <col min="8192" max="8192" width="11.42578125" style="3"/>
    <col min="8193" max="8193" width="13.42578125" style="3" customWidth="1"/>
    <col min="8194" max="8194" width="15.28515625" style="3" customWidth="1"/>
    <col min="8195" max="8195" width="19.5703125" style="3" customWidth="1"/>
    <col min="8196" max="8196" width="18.28515625" style="3" bestFit="1" customWidth="1"/>
    <col min="8197" max="8197" width="10.85546875" style="3" bestFit="1" customWidth="1"/>
    <col min="8198" max="8198" width="10.7109375" style="3" bestFit="1" customWidth="1"/>
    <col min="8199" max="8199" width="13.85546875" style="3" customWidth="1"/>
    <col min="8200" max="8200" width="10.85546875" style="3" bestFit="1" customWidth="1"/>
    <col min="8201" max="8201" width="10.7109375" style="3" bestFit="1" customWidth="1"/>
    <col min="8202" max="8202" width="18" style="3" customWidth="1"/>
    <col min="8203" max="8203" width="13.140625" style="3" customWidth="1"/>
    <col min="8204" max="8204" width="16" style="3" customWidth="1"/>
    <col min="8205" max="8205" width="14.85546875" style="3" customWidth="1"/>
    <col min="8206" max="8206" width="15.28515625" style="3" customWidth="1"/>
    <col min="8207" max="8207" width="19.28515625" style="3" bestFit="1" customWidth="1"/>
    <col min="8208" max="8441" width="11.42578125" style="3"/>
    <col min="8442" max="8442" width="7.28515625" style="3" customWidth="1"/>
    <col min="8443" max="8444" width="11.28515625" style="3" bestFit="1" customWidth="1"/>
    <col min="8445" max="8445" width="9.7109375" style="3" customWidth="1"/>
    <col min="8446" max="8446" width="17.28515625" style="3" bestFit="1" customWidth="1"/>
    <col min="8447" max="8447" width="11" style="3" bestFit="1" customWidth="1"/>
    <col min="8448" max="8448" width="11.42578125" style="3"/>
    <col min="8449" max="8449" width="13.42578125" style="3" customWidth="1"/>
    <col min="8450" max="8450" width="15.28515625" style="3" customWidth="1"/>
    <col min="8451" max="8451" width="19.5703125" style="3" customWidth="1"/>
    <col min="8452" max="8452" width="18.28515625" style="3" bestFit="1" customWidth="1"/>
    <col min="8453" max="8453" width="10.85546875" style="3" bestFit="1" customWidth="1"/>
    <col min="8454" max="8454" width="10.7109375" style="3" bestFit="1" customWidth="1"/>
    <col min="8455" max="8455" width="13.85546875" style="3" customWidth="1"/>
    <col min="8456" max="8456" width="10.85546875" style="3" bestFit="1" customWidth="1"/>
    <col min="8457" max="8457" width="10.7109375" style="3" bestFit="1" customWidth="1"/>
    <col min="8458" max="8458" width="18" style="3" customWidth="1"/>
    <col min="8459" max="8459" width="13.140625" style="3" customWidth="1"/>
    <col min="8460" max="8460" width="16" style="3" customWidth="1"/>
    <col min="8461" max="8461" width="14.85546875" style="3" customWidth="1"/>
    <col min="8462" max="8462" width="15.28515625" style="3" customWidth="1"/>
    <col min="8463" max="8463" width="19.28515625" style="3" bestFit="1" customWidth="1"/>
    <col min="8464" max="8697" width="11.42578125" style="3"/>
    <col min="8698" max="8698" width="7.28515625" style="3" customWidth="1"/>
    <col min="8699" max="8700" width="11.28515625" style="3" bestFit="1" customWidth="1"/>
    <col min="8701" max="8701" width="9.7109375" style="3" customWidth="1"/>
    <col min="8702" max="8702" width="17.28515625" style="3" bestFit="1" customWidth="1"/>
    <col min="8703" max="8703" width="11" style="3" bestFit="1" customWidth="1"/>
    <col min="8704" max="8704" width="11.42578125" style="3"/>
    <col min="8705" max="8705" width="13.42578125" style="3" customWidth="1"/>
    <col min="8706" max="8706" width="15.28515625" style="3" customWidth="1"/>
    <col min="8707" max="8707" width="19.5703125" style="3" customWidth="1"/>
    <col min="8708" max="8708" width="18.28515625" style="3" bestFit="1" customWidth="1"/>
    <col min="8709" max="8709" width="10.85546875" style="3" bestFit="1" customWidth="1"/>
    <col min="8710" max="8710" width="10.7109375" style="3" bestFit="1" customWidth="1"/>
    <col min="8711" max="8711" width="13.85546875" style="3" customWidth="1"/>
    <col min="8712" max="8712" width="10.85546875" style="3" bestFit="1" customWidth="1"/>
    <col min="8713" max="8713" width="10.7109375" style="3" bestFit="1" customWidth="1"/>
    <col min="8714" max="8714" width="18" style="3" customWidth="1"/>
    <col min="8715" max="8715" width="13.140625" style="3" customWidth="1"/>
    <col min="8716" max="8716" width="16" style="3" customWidth="1"/>
    <col min="8717" max="8717" width="14.85546875" style="3" customWidth="1"/>
    <col min="8718" max="8718" width="15.28515625" style="3" customWidth="1"/>
    <col min="8719" max="8719" width="19.28515625" style="3" bestFit="1" customWidth="1"/>
    <col min="8720" max="8953" width="11.42578125" style="3"/>
    <col min="8954" max="8954" width="7.28515625" style="3" customWidth="1"/>
    <col min="8955" max="8956" width="11.28515625" style="3" bestFit="1" customWidth="1"/>
    <col min="8957" max="8957" width="9.7109375" style="3" customWidth="1"/>
    <col min="8958" max="8958" width="17.28515625" style="3" bestFit="1" customWidth="1"/>
    <col min="8959" max="8959" width="11" style="3" bestFit="1" customWidth="1"/>
    <col min="8960" max="8960" width="11.42578125" style="3"/>
    <col min="8961" max="8961" width="13.42578125" style="3" customWidth="1"/>
    <col min="8962" max="8962" width="15.28515625" style="3" customWidth="1"/>
    <col min="8963" max="8963" width="19.5703125" style="3" customWidth="1"/>
    <col min="8964" max="8964" width="18.28515625" style="3" bestFit="1" customWidth="1"/>
    <col min="8965" max="8965" width="10.85546875" style="3" bestFit="1" customWidth="1"/>
    <col min="8966" max="8966" width="10.7109375" style="3" bestFit="1" customWidth="1"/>
    <col min="8967" max="8967" width="13.85546875" style="3" customWidth="1"/>
    <col min="8968" max="8968" width="10.85546875" style="3" bestFit="1" customWidth="1"/>
    <col min="8969" max="8969" width="10.7109375" style="3" bestFit="1" customWidth="1"/>
    <col min="8970" max="8970" width="18" style="3" customWidth="1"/>
    <col min="8971" max="8971" width="13.140625" style="3" customWidth="1"/>
    <col min="8972" max="8972" width="16" style="3" customWidth="1"/>
    <col min="8973" max="8973" width="14.85546875" style="3" customWidth="1"/>
    <col min="8974" max="8974" width="15.28515625" style="3" customWidth="1"/>
    <col min="8975" max="8975" width="19.28515625" style="3" bestFit="1" customWidth="1"/>
    <col min="8976" max="9209" width="11.42578125" style="3"/>
    <col min="9210" max="9210" width="7.28515625" style="3" customWidth="1"/>
    <col min="9211" max="9212" width="11.28515625" style="3" bestFit="1" customWidth="1"/>
    <col min="9213" max="9213" width="9.7109375" style="3" customWidth="1"/>
    <col min="9214" max="9214" width="17.28515625" style="3" bestFit="1" customWidth="1"/>
    <col min="9215" max="9215" width="11" style="3" bestFit="1" customWidth="1"/>
    <col min="9216" max="9216" width="11.42578125" style="3"/>
    <col min="9217" max="9217" width="13.42578125" style="3" customWidth="1"/>
    <col min="9218" max="9218" width="15.28515625" style="3" customWidth="1"/>
    <col min="9219" max="9219" width="19.5703125" style="3" customWidth="1"/>
    <col min="9220" max="9220" width="18.28515625" style="3" bestFit="1" customWidth="1"/>
    <col min="9221" max="9221" width="10.85546875" style="3" bestFit="1" customWidth="1"/>
    <col min="9222" max="9222" width="10.7109375" style="3" bestFit="1" customWidth="1"/>
    <col min="9223" max="9223" width="13.85546875" style="3" customWidth="1"/>
    <col min="9224" max="9224" width="10.85546875" style="3" bestFit="1" customWidth="1"/>
    <col min="9225" max="9225" width="10.7109375" style="3" bestFit="1" customWidth="1"/>
    <col min="9226" max="9226" width="18" style="3" customWidth="1"/>
    <col min="9227" max="9227" width="13.140625" style="3" customWidth="1"/>
    <col min="9228" max="9228" width="16" style="3" customWidth="1"/>
    <col min="9229" max="9229" width="14.85546875" style="3" customWidth="1"/>
    <col min="9230" max="9230" width="15.28515625" style="3" customWidth="1"/>
    <col min="9231" max="9231" width="19.28515625" style="3" bestFit="1" customWidth="1"/>
    <col min="9232" max="9465" width="11.42578125" style="3"/>
    <col min="9466" max="9466" width="7.28515625" style="3" customWidth="1"/>
    <col min="9467" max="9468" width="11.28515625" style="3" bestFit="1" customWidth="1"/>
    <col min="9469" max="9469" width="9.7109375" style="3" customWidth="1"/>
    <col min="9470" max="9470" width="17.28515625" style="3" bestFit="1" customWidth="1"/>
    <col min="9471" max="9471" width="11" style="3" bestFit="1" customWidth="1"/>
    <col min="9472" max="9472" width="11.42578125" style="3"/>
    <col min="9473" max="9473" width="13.42578125" style="3" customWidth="1"/>
    <col min="9474" max="9474" width="15.28515625" style="3" customWidth="1"/>
    <col min="9475" max="9475" width="19.5703125" style="3" customWidth="1"/>
    <col min="9476" max="9476" width="18.28515625" style="3" bestFit="1" customWidth="1"/>
    <col min="9477" max="9477" width="10.85546875" style="3" bestFit="1" customWidth="1"/>
    <col min="9478" max="9478" width="10.7109375" style="3" bestFit="1" customWidth="1"/>
    <col min="9479" max="9479" width="13.85546875" style="3" customWidth="1"/>
    <col min="9480" max="9480" width="10.85546875" style="3" bestFit="1" customWidth="1"/>
    <col min="9481" max="9481" width="10.7109375" style="3" bestFit="1" customWidth="1"/>
    <col min="9482" max="9482" width="18" style="3" customWidth="1"/>
    <col min="9483" max="9483" width="13.140625" style="3" customWidth="1"/>
    <col min="9484" max="9484" width="16" style="3" customWidth="1"/>
    <col min="9485" max="9485" width="14.85546875" style="3" customWidth="1"/>
    <col min="9486" max="9486" width="15.28515625" style="3" customWidth="1"/>
    <col min="9487" max="9487" width="19.28515625" style="3" bestFit="1" customWidth="1"/>
    <col min="9488" max="9721" width="11.42578125" style="3"/>
    <col min="9722" max="9722" width="7.28515625" style="3" customWidth="1"/>
    <col min="9723" max="9724" width="11.28515625" style="3" bestFit="1" customWidth="1"/>
    <col min="9725" max="9725" width="9.7109375" style="3" customWidth="1"/>
    <col min="9726" max="9726" width="17.28515625" style="3" bestFit="1" customWidth="1"/>
    <col min="9727" max="9727" width="11" style="3" bestFit="1" customWidth="1"/>
    <col min="9728" max="9728" width="11.42578125" style="3"/>
    <col min="9729" max="9729" width="13.42578125" style="3" customWidth="1"/>
    <col min="9730" max="9730" width="15.28515625" style="3" customWidth="1"/>
    <col min="9731" max="9731" width="19.5703125" style="3" customWidth="1"/>
    <col min="9732" max="9732" width="18.28515625" style="3" bestFit="1" customWidth="1"/>
    <col min="9733" max="9733" width="10.85546875" style="3" bestFit="1" customWidth="1"/>
    <col min="9734" max="9734" width="10.7109375" style="3" bestFit="1" customWidth="1"/>
    <col min="9735" max="9735" width="13.85546875" style="3" customWidth="1"/>
    <col min="9736" max="9736" width="10.85546875" style="3" bestFit="1" customWidth="1"/>
    <col min="9737" max="9737" width="10.7109375" style="3" bestFit="1" customWidth="1"/>
    <col min="9738" max="9738" width="18" style="3" customWidth="1"/>
    <col min="9739" max="9739" width="13.140625" style="3" customWidth="1"/>
    <col min="9740" max="9740" width="16" style="3" customWidth="1"/>
    <col min="9741" max="9741" width="14.85546875" style="3" customWidth="1"/>
    <col min="9742" max="9742" width="15.28515625" style="3" customWidth="1"/>
    <col min="9743" max="9743" width="19.28515625" style="3" bestFit="1" customWidth="1"/>
    <col min="9744" max="9977" width="11.42578125" style="3"/>
    <col min="9978" max="9978" width="7.28515625" style="3" customWidth="1"/>
    <col min="9979" max="9980" width="11.28515625" style="3" bestFit="1" customWidth="1"/>
    <col min="9981" max="9981" width="9.7109375" style="3" customWidth="1"/>
    <col min="9982" max="9982" width="17.28515625" style="3" bestFit="1" customWidth="1"/>
    <col min="9983" max="9983" width="11" style="3" bestFit="1" customWidth="1"/>
    <col min="9984" max="9984" width="11.42578125" style="3"/>
    <col min="9985" max="9985" width="13.42578125" style="3" customWidth="1"/>
    <col min="9986" max="9986" width="15.28515625" style="3" customWidth="1"/>
    <col min="9987" max="9987" width="19.5703125" style="3" customWidth="1"/>
    <col min="9988" max="9988" width="18.28515625" style="3" bestFit="1" customWidth="1"/>
    <col min="9989" max="9989" width="10.85546875" style="3" bestFit="1" customWidth="1"/>
    <col min="9990" max="9990" width="10.7109375" style="3" bestFit="1" customWidth="1"/>
    <col min="9991" max="9991" width="13.85546875" style="3" customWidth="1"/>
    <col min="9992" max="9992" width="10.85546875" style="3" bestFit="1" customWidth="1"/>
    <col min="9993" max="9993" width="10.7109375" style="3" bestFit="1" customWidth="1"/>
    <col min="9994" max="9994" width="18" style="3" customWidth="1"/>
    <col min="9995" max="9995" width="13.140625" style="3" customWidth="1"/>
    <col min="9996" max="9996" width="16" style="3" customWidth="1"/>
    <col min="9997" max="9997" width="14.85546875" style="3" customWidth="1"/>
    <col min="9998" max="9998" width="15.28515625" style="3" customWidth="1"/>
    <col min="9999" max="9999" width="19.28515625" style="3" bestFit="1" customWidth="1"/>
    <col min="10000" max="10233" width="11.42578125" style="3"/>
    <col min="10234" max="10234" width="7.28515625" style="3" customWidth="1"/>
    <col min="10235" max="10236" width="11.28515625" style="3" bestFit="1" customWidth="1"/>
    <col min="10237" max="10237" width="9.7109375" style="3" customWidth="1"/>
    <col min="10238" max="10238" width="17.28515625" style="3" bestFit="1" customWidth="1"/>
    <col min="10239" max="10239" width="11" style="3" bestFit="1" customWidth="1"/>
    <col min="10240" max="10240" width="11.42578125" style="3"/>
    <col min="10241" max="10241" width="13.42578125" style="3" customWidth="1"/>
    <col min="10242" max="10242" width="15.28515625" style="3" customWidth="1"/>
    <col min="10243" max="10243" width="19.5703125" style="3" customWidth="1"/>
    <col min="10244" max="10244" width="18.28515625" style="3" bestFit="1" customWidth="1"/>
    <col min="10245" max="10245" width="10.85546875" style="3" bestFit="1" customWidth="1"/>
    <col min="10246" max="10246" width="10.7109375" style="3" bestFit="1" customWidth="1"/>
    <col min="10247" max="10247" width="13.85546875" style="3" customWidth="1"/>
    <col min="10248" max="10248" width="10.85546875" style="3" bestFit="1" customWidth="1"/>
    <col min="10249" max="10249" width="10.7109375" style="3" bestFit="1" customWidth="1"/>
    <col min="10250" max="10250" width="18" style="3" customWidth="1"/>
    <col min="10251" max="10251" width="13.140625" style="3" customWidth="1"/>
    <col min="10252" max="10252" width="16" style="3" customWidth="1"/>
    <col min="10253" max="10253" width="14.85546875" style="3" customWidth="1"/>
    <col min="10254" max="10254" width="15.28515625" style="3" customWidth="1"/>
    <col min="10255" max="10255" width="19.28515625" style="3" bestFit="1" customWidth="1"/>
    <col min="10256" max="10489" width="11.42578125" style="3"/>
    <col min="10490" max="10490" width="7.28515625" style="3" customWidth="1"/>
    <col min="10491" max="10492" width="11.28515625" style="3" bestFit="1" customWidth="1"/>
    <col min="10493" max="10493" width="9.7109375" style="3" customWidth="1"/>
    <col min="10494" max="10494" width="17.28515625" style="3" bestFit="1" customWidth="1"/>
    <col min="10495" max="10495" width="11" style="3" bestFit="1" customWidth="1"/>
    <col min="10496" max="10496" width="11.42578125" style="3"/>
    <col min="10497" max="10497" width="13.42578125" style="3" customWidth="1"/>
    <col min="10498" max="10498" width="15.28515625" style="3" customWidth="1"/>
    <col min="10499" max="10499" width="19.5703125" style="3" customWidth="1"/>
    <col min="10500" max="10500" width="18.28515625" style="3" bestFit="1" customWidth="1"/>
    <col min="10501" max="10501" width="10.85546875" style="3" bestFit="1" customWidth="1"/>
    <col min="10502" max="10502" width="10.7109375" style="3" bestFit="1" customWidth="1"/>
    <col min="10503" max="10503" width="13.85546875" style="3" customWidth="1"/>
    <col min="10504" max="10504" width="10.85546875" style="3" bestFit="1" customWidth="1"/>
    <col min="10505" max="10505" width="10.7109375" style="3" bestFit="1" customWidth="1"/>
    <col min="10506" max="10506" width="18" style="3" customWidth="1"/>
    <col min="10507" max="10507" width="13.140625" style="3" customWidth="1"/>
    <col min="10508" max="10508" width="16" style="3" customWidth="1"/>
    <col min="10509" max="10509" width="14.85546875" style="3" customWidth="1"/>
    <col min="10510" max="10510" width="15.28515625" style="3" customWidth="1"/>
    <col min="10511" max="10511" width="19.28515625" style="3" bestFit="1" customWidth="1"/>
    <col min="10512" max="10745" width="11.42578125" style="3"/>
    <col min="10746" max="10746" width="7.28515625" style="3" customWidth="1"/>
    <col min="10747" max="10748" width="11.28515625" style="3" bestFit="1" customWidth="1"/>
    <col min="10749" max="10749" width="9.7109375" style="3" customWidth="1"/>
    <col min="10750" max="10750" width="17.28515625" style="3" bestFit="1" customWidth="1"/>
    <col min="10751" max="10751" width="11" style="3" bestFit="1" customWidth="1"/>
    <col min="10752" max="10752" width="11.42578125" style="3"/>
    <col min="10753" max="10753" width="13.42578125" style="3" customWidth="1"/>
    <col min="10754" max="10754" width="15.28515625" style="3" customWidth="1"/>
    <col min="10755" max="10755" width="19.5703125" style="3" customWidth="1"/>
    <col min="10756" max="10756" width="18.28515625" style="3" bestFit="1" customWidth="1"/>
    <col min="10757" max="10757" width="10.85546875" style="3" bestFit="1" customWidth="1"/>
    <col min="10758" max="10758" width="10.7109375" style="3" bestFit="1" customWidth="1"/>
    <col min="10759" max="10759" width="13.85546875" style="3" customWidth="1"/>
    <col min="10760" max="10760" width="10.85546875" style="3" bestFit="1" customWidth="1"/>
    <col min="10761" max="10761" width="10.7109375" style="3" bestFit="1" customWidth="1"/>
    <col min="10762" max="10762" width="18" style="3" customWidth="1"/>
    <col min="10763" max="10763" width="13.140625" style="3" customWidth="1"/>
    <col min="10764" max="10764" width="16" style="3" customWidth="1"/>
    <col min="10765" max="10765" width="14.85546875" style="3" customWidth="1"/>
    <col min="10766" max="10766" width="15.28515625" style="3" customWidth="1"/>
    <col min="10767" max="10767" width="19.28515625" style="3" bestFit="1" customWidth="1"/>
    <col min="10768" max="11001" width="11.42578125" style="3"/>
    <col min="11002" max="11002" width="7.28515625" style="3" customWidth="1"/>
    <col min="11003" max="11004" width="11.28515625" style="3" bestFit="1" customWidth="1"/>
    <col min="11005" max="11005" width="9.7109375" style="3" customWidth="1"/>
    <col min="11006" max="11006" width="17.28515625" style="3" bestFit="1" customWidth="1"/>
    <col min="11007" max="11007" width="11" style="3" bestFit="1" customWidth="1"/>
    <col min="11008" max="11008" width="11.42578125" style="3"/>
    <col min="11009" max="11009" width="13.42578125" style="3" customWidth="1"/>
    <col min="11010" max="11010" width="15.28515625" style="3" customWidth="1"/>
    <col min="11011" max="11011" width="19.5703125" style="3" customWidth="1"/>
    <col min="11012" max="11012" width="18.28515625" style="3" bestFit="1" customWidth="1"/>
    <col min="11013" max="11013" width="10.85546875" style="3" bestFit="1" customWidth="1"/>
    <col min="11014" max="11014" width="10.7109375" style="3" bestFit="1" customWidth="1"/>
    <col min="11015" max="11015" width="13.85546875" style="3" customWidth="1"/>
    <col min="11016" max="11016" width="10.85546875" style="3" bestFit="1" customWidth="1"/>
    <col min="11017" max="11017" width="10.7109375" style="3" bestFit="1" customWidth="1"/>
    <col min="11018" max="11018" width="18" style="3" customWidth="1"/>
    <col min="11019" max="11019" width="13.140625" style="3" customWidth="1"/>
    <col min="11020" max="11020" width="16" style="3" customWidth="1"/>
    <col min="11021" max="11021" width="14.85546875" style="3" customWidth="1"/>
    <col min="11022" max="11022" width="15.28515625" style="3" customWidth="1"/>
    <col min="11023" max="11023" width="19.28515625" style="3" bestFit="1" customWidth="1"/>
    <col min="11024" max="11257" width="11.42578125" style="3"/>
    <col min="11258" max="11258" width="7.28515625" style="3" customWidth="1"/>
    <col min="11259" max="11260" width="11.28515625" style="3" bestFit="1" customWidth="1"/>
    <col min="11261" max="11261" width="9.7109375" style="3" customWidth="1"/>
    <col min="11262" max="11262" width="17.28515625" style="3" bestFit="1" customWidth="1"/>
    <col min="11263" max="11263" width="11" style="3" bestFit="1" customWidth="1"/>
    <col min="11264" max="11264" width="11.42578125" style="3"/>
    <col min="11265" max="11265" width="13.42578125" style="3" customWidth="1"/>
    <col min="11266" max="11266" width="15.28515625" style="3" customWidth="1"/>
    <col min="11267" max="11267" width="19.5703125" style="3" customWidth="1"/>
    <col min="11268" max="11268" width="18.28515625" style="3" bestFit="1" customWidth="1"/>
    <col min="11269" max="11269" width="10.85546875" style="3" bestFit="1" customWidth="1"/>
    <col min="11270" max="11270" width="10.7109375" style="3" bestFit="1" customWidth="1"/>
    <col min="11271" max="11271" width="13.85546875" style="3" customWidth="1"/>
    <col min="11272" max="11272" width="10.85546875" style="3" bestFit="1" customWidth="1"/>
    <col min="11273" max="11273" width="10.7109375" style="3" bestFit="1" customWidth="1"/>
    <col min="11274" max="11274" width="18" style="3" customWidth="1"/>
    <col min="11275" max="11275" width="13.140625" style="3" customWidth="1"/>
    <col min="11276" max="11276" width="16" style="3" customWidth="1"/>
    <col min="11277" max="11277" width="14.85546875" style="3" customWidth="1"/>
    <col min="11278" max="11278" width="15.28515625" style="3" customWidth="1"/>
    <col min="11279" max="11279" width="19.28515625" style="3" bestFit="1" customWidth="1"/>
    <col min="11280" max="11513" width="11.42578125" style="3"/>
    <col min="11514" max="11514" width="7.28515625" style="3" customWidth="1"/>
    <col min="11515" max="11516" width="11.28515625" style="3" bestFit="1" customWidth="1"/>
    <col min="11517" max="11517" width="9.7109375" style="3" customWidth="1"/>
    <col min="11518" max="11518" width="17.28515625" style="3" bestFit="1" customWidth="1"/>
    <col min="11519" max="11519" width="11" style="3" bestFit="1" customWidth="1"/>
    <col min="11520" max="11520" width="11.42578125" style="3"/>
    <col min="11521" max="11521" width="13.42578125" style="3" customWidth="1"/>
    <col min="11522" max="11522" width="15.28515625" style="3" customWidth="1"/>
    <col min="11523" max="11523" width="19.5703125" style="3" customWidth="1"/>
    <col min="11524" max="11524" width="18.28515625" style="3" bestFit="1" customWidth="1"/>
    <col min="11525" max="11525" width="10.85546875" style="3" bestFit="1" customWidth="1"/>
    <col min="11526" max="11526" width="10.7109375" style="3" bestFit="1" customWidth="1"/>
    <col min="11527" max="11527" width="13.85546875" style="3" customWidth="1"/>
    <col min="11528" max="11528" width="10.85546875" style="3" bestFit="1" customWidth="1"/>
    <col min="11529" max="11529" width="10.7109375" style="3" bestFit="1" customWidth="1"/>
    <col min="11530" max="11530" width="18" style="3" customWidth="1"/>
    <col min="11531" max="11531" width="13.140625" style="3" customWidth="1"/>
    <col min="11532" max="11532" width="16" style="3" customWidth="1"/>
    <col min="11533" max="11533" width="14.85546875" style="3" customWidth="1"/>
    <col min="11534" max="11534" width="15.28515625" style="3" customWidth="1"/>
    <col min="11535" max="11535" width="19.28515625" style="3" bestFit="1" customWidth="1"/>
    <col min="11536" max="11769" width="11.42578125" style="3"/>
    <col min="11770" max="11770" width="7.28515625" style="3" customWidth="1"/>
    <col min="11771" max="11772" width="11.28515625" style="3" bestFit="1" customWidth="1"/>
    <col min="11773" max="11773" width="9.7109375" style="3" customWidth="1"/>
    <col min="11774" max="11774" width="17.28515625" style="3" bestFit="1" customWidth="1"/>
    <col min="11775" max="11775" width="11" style="3" bestFit="1" customWidth="1"/>
    <col min="11776" max="11776" width="11.42578125" style="3"/>
    <col min="11777" max="11777" width="13.42578125" style="3" customWidth="1"/>
    <col min="11778" max="11778" width="15.28515625" style="3" customWidth="1"/>
    <col min="11779" max="11779" width="19.5703125" style="3" customWidth="1"/>
    <col min="11780" max="11780" width="18.28515625" style="3" bestFit="1" customWidth="1"/>
    <col min="11781" max="11781" width="10.85546875" style="3" bestFit="1" customWidth="1"/>
    <col min="11782" max="11782" width="10.7109375" style="3" bestFit="1" customWidth="1"/>
    <col min="11783" max="11783" width="13.85546875" style="3" customWidth="1"/>
    <col min="11784" max="11784" width="10.85546875" style="3" bestFit="1" customWidth="1"/>
    <col min="11785" max="11785" width="10.7109375" style="3" bestFit="1" customWidth="1"/>
    <col min="11786" max="11786" width="18" style="3" customWidth="1"/>
    <col min="11787" max="11787" width="13.140625" style="3" customWidth="1"/>
    <col min="11788" max="11788" width="16" style="3" customWidth="1"/>
    <col min="11789" max="11789" width="14.85546875" style="3" customWidth="1"/>
    <col min="11790" max="11790" width="15.28515625" style="3" customWidth="1"/>
    <col min="11791" max="11791" width="19.28515625" style="3" bestFit="1" customWidth="1"/>
    <col min="11792" max="12025" width="11.42578125" style="3"/>
    <col min="12026" max="12026" width="7.28515625" style="3" customWidth="1"/>
    <col min="12027" max="12028" width="11.28515625" style="3" bestFit="1" customWidth="1"/>
    <col min="12029" max="12029" width="9.7109375" style="3" customWidth="1"/>
    <col min="12030" max="12030" width="17.28515625" style="3" bestFit="1" customWidth="1"/>
    <col min="12031" max="12031" width="11" style="3" bestFit="1" customWidth="1"/>
    <col min="12032" max="12032" width="11.42578125" style="3"/>
    <col min="12033" max="12033" width="13.42578125" style="3" customWidth="1"/>
    <col min="12034" max="12034" width="15.28515625" style="3" customWidth="1"/>
    <col min="12035" max="12035" width="19.5703125" style="3" customWidth="1"/>
    <col min="12036" max="12036" width="18.28515625" style="3" bestFit="1" customWidth="1"/>
    <col min="12037" max="12037" width="10.85546875" style="3" bestFit="1" customWidth="1"/>
    <col min="12038" max="12038" width="10.7109375" style="3" bestFit="1" customWidth="1"/>
    <col min="12039" max="12039" width="13.85546875" style="3" customWidth="1"/>
    <col min="12040" max="12040" width="10.85546875" style="3" bestFit="1" customWidth="1"/>
    <col min="12041" max="12041" width="10.7109375" style="3" bestFit="1" customWidth="1"/>
    <col min="12042" max="12042" width="18" style="3" customWidth="1"/>
    <col min="12043" max="12043" width="13.140625" style="3" customWidth="1"/>
    <col min="12044" max="12044" width="16" style="3" customWidth="1"/>
    <col min="12045" max="12045" width="14.85546875" style="3" customWidth="1"/>
    <col min="12046" max="12046" width="15.28515625" style="3" customWidth="1"/>
    <col min="12047" max="12047" width="19.28515625" style="3" bestFit="1" customWidth="1"/>
    <col min="12048" max="12281" width="11.42578125" style="3"/>
    <col min="12282" max="12282" width="7.28515625" style="3" customWidth="1"/>
    <col min="12283" max="12284" width="11.28515625" style="3" bestFit="1" customWidth="1"/>
    <col min="12285" max="12285" width="9.7109375" style="3" customWidth="1"/>
    <col min="12286" max="12286" width="17.28515625" style="3" bestFit="1" customWidth="1"/>
    <col min="12287" max="12287" width="11" style="3" bestFit="1" customWidth="1"/>
    <col min="12288" max="12288" width="11.42578125" style="3"/>
    <col min="12289" max="12289" width="13.42578125" style="3" customWidth="1"/>
    <col min="12290" max="12290" width="15.28515625" style="3" customWidth="1"/>
    <col min="12291" max="12291" width="19.5703125" style="3" customWidth="1"/>
    <col min="12292" max="12292" width="18.28515625" style="3" bestFit="1" customWidth="1"/>
    <col min="12293" max="12293" width="10.85546875" style="3" bestFit="1" customWidth="1"/>
    <col min="12294" max="12294" width="10.7109375" style="3" bestFit="1" customWidth="1"/>
    <col min="12295" max="12295" width="13.85546875" style="3" customWidth="1"/>
    <col min="12296" max="12296" width="10.85546875" style="3" bestFit="1" customWidth="1"/>
    <col min="12297" max="12297" width="10.7109375" style="3" bestFit="1" customWidth="1"/>
    <col min="12298" max="12298" width="18" style="3" customWidth="1"/>
    <col min="12299" max="12299" width="13.140625" style="3" customWidth="1"/>
    <col min="12300" max="12300" width="16" style="3" customWidth="1"/>
    <col min="12301" max="12301" width="14.85546875" style="3" customWidth="1"/>
    <col min="12302" max="12302" width="15.28515625" style="3" customWidth="1"/>
    <col min="12303" max="12303" width="19.28515625" style="3" bestFit="1" customWidth="1"/>
    <col min="12304" max="12537" width="11.42578125" style="3"/>
    <col min="12538" max="12538" width="7.28515625" style="3" customWidth="1"/>
    <col min="12539" max="12540" width="11.28515625" style="3" bestFit="1" customWidth="1"/>
    <col min="12541" max="12541" width="9.7109375" style="3" customWidth="1"/>
    <col min="12542" max="12542" width="17.28515625" style="3" bestFit="1" customWidth="1"/>
    <col min="12543" max="12543" width="11" style="3" bestFit="1" customWidth="1"/>
    <col min="12544" max="12544" width="11.42578125" style="3"/>
    <col min="12545" max="12545" width="13.42578125" style="3" customWidth="1"/>
    <col min="12546" max="12546" width="15.28515625" style="3" customWidth="1"/>
    <col min="12547" max="12547" width="19.5703125" style="3" customWidth="1"/>
    <col min="12548" max="12548" width="18.28515625" style="3" bestFit="1" customWidth="1"/>
    <col min="12549" max="12549" width="10.85546875" style="3" bestFit="1" customWidth="1"/>
    <col min="12550" max="12550" width="10.7109375" style="3" bestFit="1" customWidth="1"/>
    <col min="12551" max="12551" width="13.85546875" style="3" customWidth="1"/>
    <col min="12552" max="12552" width="10.85546875" style="3" bestFit="1" customWidth="1"/>
    <col min="12553" max="12553" width="10.7109375" style="3" bestFit="1" customWidth="1"/>
    <col min="12554" max="12554" width="18" style="3" customWidth="1"/>
    <col min="12555" max="12555" width="13.140625" style="3" customWidth="1"/>
    <col min="12556" max="12556" width="16" style="3" customWidth="1"/>
    <col min="12557" max="12557" width="14.85546875" style="3" customWidth="1"/>
    <col min="12558" max="12558" width="15.28515625" style="3" customWidth="1"/>
    <col min="12559" max="12559" width="19.28515625" style="3" bestFit="1" customWidth="1"/>
    <col min="12560" max="12793" width="11.42578125" style="3"/>
    <col min="12794" max="12794" width="7.28515625" style="3" customWidth="1"/>
    <col min="12795" max="12796" width="11.28515625" style="3" bestFit="1" customWidth="1"/>
    <col min="12797" max="12797" width="9.7109375" style="3" customWidth="1"/>
    <col min="12798" max="12798" width="17.28515625" style="3" bestFit="1" customWidth="1"/>
    <col min="12799" max="12799" width="11" style="3" bestFit="1" customWidth="1"/>
    <col min="12800" max="12800" width="11.42578125" style="3"/>
    <col min="12801" max="12801" width="13.42578125" style="3" customWidth="1"/>
    <col min="12802" max="12802" width="15.28515625" style="3" customWidth="1"/>
    <col min="12803" max="12803" width="19.5703125" style="3" customWidth="1"/>
    <col min="12804" max="12804" width="18.28515625" style="3" bestFit="1" customWidth="1"/>
    <col min="12805" max="12805" width="10.85546875" style="3" bestFit="1" customWidth="1"/>
    <col min="12806" max="12806" width="10.7109375" style="3" bestFit="1" customWidth="1"/>
    <col min="12807" max="12807" width="13.85546875" style="3" customWidth="1"/>
    <col min="12808" max="12808" width="10.85546875" style="3" bestFit="1" customWidth="1"/>
    <col min="12809" max="12809" width="10.7109375" style="3" bestFit="1" customWidth="1"/>
    <col min="12810" max="12810" width="18" style="3" customWidth="1"/>
    <col min="12811" max="12811" width="13.140625" style="3" customWidth="1"/>
    <col min="12812" max="12812" width="16" style="3" customWidth="1"/>
    <col min="12813" max="12813" width="14.85546875" style="3" customWidth="1"/>
    <col min="12814" max="12814" width="15.28515625" style="3" customWidth="1"/>
    <col min="12815" max="12815" width="19.28515625" style="3" bestFit="1" customWidth="1"/>
    <col min="12816" max="13049" width="11.42578125" style="3"/>
    <col min="13050" max="13050" width="7.28515625" style="3" customWidth="1"/>
    <col min="13051" max="13052" width="11.28515625" style="3" bestFit="1" customWidth="1"/>
    <col min="13053" max="13053" width="9.7109375" style="3" customWidth="1"/>
    <col min="13054" max="13054" width="17.28515625" style="3" bestFit="1" customWidth="1"/>
    <col min="13055" max="13055" width="11" style="3" bestFit="1" customWidth="1"/>
    <col min="13056" max="13056" width="11.42578125" style="3"/>
    <col min="13057" max="13057" width="13.42578125" style="3" customWidth="1"/>
    <col min="13058" max="13058" width="15.28515625" style="3" customWidth="1"/>
    <col min="13059" max="13059" width="19.5703125" style="3" customWidth="1"/>
    <col min="13060" max="13060" width="18.28515625" style="3" bestFit="1" customWidth="1"/>
    <col min="13061" max="13061" width="10.85546875" style="3" bestFit="1" customWidth="1"/>
    <col min="13062" max="13062" width="10.7109375" style="3" bestFit="1" customWidth="1"/>
    <col min="13063" max="13063" width="13.85546875" style="3" customWidth="1"/>
    <col min="13064" max="13064" width="10.85546875" style="3" bestFit="1" customWidth="1"/>
    <col min="13065" max="13065" width="10.7109375" style="3" bestFit="1" customWidth="1"/>
    <col min="13066" max="13066" width="18" style="3" customWidth="1"/>
    <col min="13067" max="13067" width="13.140625" style="3" customWidth="1"/>
    <col min="13068" max="13068" width="16" style="3" customWidth="1"/>
    <col min="13069" max="13069" width="14.85546875" style="3" customWidth="1"/>
    <col min="13070" max="13070" width="15.28515625" style="3" customWidth="1"/>
    <col min="13071" max="13071" width="19.28515625" style="3" bestFit="1" customWidth="1"/>
    <col min="13072" max="13305" width="11.42578125" style="3"/>
    <col min="13306" max="13306" width="7.28515625" style="3" customWidth="1"/>
    <col min="13307" max="13308" width="11.28515625" style="3" bestFit="1" customWidth="1"/>
    <col min="13309" max="13309" width="9.7109375" style="3" customWidth="1"/>
    <col min="13310" max="13310" width="17.28515625" style="3" bestFit="1" customWidth="1"/>
    <col min="13311" max="13311" width="11" style="3" bestFit="1" customWidth="1"/>
    <col min="13312" max="13312" width="11.42578125" style="3"/>
    <col min="13313" max="13313" width="13.42578125" style="3" customWidth="1"/>
    <col min="13314" max="13314" width="15.28515625" style="3" customWidth="1"/>
    <col min="13315" max="13315" width="19.5703125" style="3" customWidth="1"/>
    <col min="13316" max="13316" width="18.28515625" style="3" bestFit="1" customWidth="1"/>
    <col min="13317" max="13317" width="10.85546875" style="3" bestFit="1" customWidth="1"/>
    <col min="13318" max="13318" width="10.7109375" style="3" bestFit="1" customWidth="1"/>
    <col min="13319" max="13319" width="13.85546875" style="3" customWidth="1"/>
    <col min="13320" max="13320" width="10.85546875" style="3" bestFit="1" customWidth="1"/>
    <col min="13321" max="13321" width="10.7109375" style="3" bestFit="1" customWidth="1"/>
    <col min="13322" max="13322" width="18" style="3" customWidth="1"/>
    <col min="13323" max="13323" width="13.140625" style="3" customWidth="1"/>
    <col min="13324" max="13324" width="16" style="3" customWidth="1"/>
    <col min="13325" max="13325" width="14.85546875" style="3" customWidth="1"/>
    <col min="13326" max="13326" width="15.28515625" style="3" customWidth="1"/>
    <col min="13327" max="13327" width="19.28515625" style="3" bestFit="1" customWidth="1"/>
    <col min="13328" max="13561" width="11.42578125" style="3"/>
    <col min="13562" max="13562" width="7.28515625" style="3" customWidth="1"/>
    <col min="13563" max="13564" width="11.28515625" style="3" bestFit="1" customWidth="1"/>
    <col min="13565" max="13565" width="9.7109375" style="3" customWidth="1"/>
    <col min="13566" max="13566" width="17.28515625" style="3" bestFit="1" customWidth="1"/>
    <col min="13567" max="13567" width="11" style="3" bestFit="1" customWidth="1"/>
    <col min="13568" max="13568" width="11.42578125" style="3"/>
    <col min="13569" max="13569" width="13.42578125" style="3" customWidth="1"/>
    <col min="13570" max="13570" width="15.28515625" style="3" customWidth="1"/>
    <col min="13571" max="13571" width="19.5703125" style="3" customWidth="1"/>
    <col min="13572" max="13572" width="18.28515625" style="3" bestFit="1" customWidth="1"/>
    <col min="13573" max="13573" width="10.85546875" style="3" bestFit="1" customWidth="1"/>
    <col min="13574" max="13574" width="10.7109375" style="3" bestFit="1" customWidth="1"/>
    <col min="13575" max="13575" width="13.85546875" style="3" customWidth="1"/>
    <col min="13576" max="13576" width="10.85546875" style="3" bestFit="1" customWidth="1"/>
    <col min="13577" max="13577" width="10.7109375" style="3" bestFit="1" customWidth="1"/>
    <col min="13578" max="13578" width="18" style="3" customWidth="1"/>
    <col min="13579" max="13579" width="13.140625" style="3" customWidth="1"/>
    <col min="13580" max="13580" width="16" style="3" customWidth="1"/>
    <col min="13581" max="13581" width="14.85546875" style="3" customWidth="1"/>
    <col min="13582" max="13582" width="15.28515625" style="3" customWidth="1"/>
    <col min="13583" max="13583" width="19.28515625" style="3" bestFit="1" customWidth="1"/>
    <col min="13584" max="13817" width="11.42578125" style="3"/>
    <col min="13818" max="13818" width="7.28515625" style="3" customWidth="1"/>
    <col min="13819" max="13820" width="11.28515625" style="3" bestFit="1" customWidth="1"/>
    <col min="13821" max="13821" width="9.7109375" style="3" customWidth="1"/>
    <col min="13822" max="13822" width="17.28515625" style="3" bestFit="1" customWidth="1"/>
    <col min="13823" max="13823" width="11" style="3" bestFit="1" customWidth="1"/>
    <col min="13824" max="13824" width="11.42578125" style="3"/>
    <col min="13825" max="13825" width="13.42578125" style="3" customWidth="1"/>
    <col min="13826" max="13826" width="15.28515625" style="3" customWidth="1"/>
    <col min="13827" max="13827" width="19.5703125" style="3" customWidth="1"/>
    <col min="13828" max="13828" width="18.28515625" style="3" bestFit="1" customWidth="1"/>
    <col min="13829" max="13829" width="10.85546875" style="3" bestFit="1" customWidth="1"/>
    <col min="13830" max="13830" width="10.7109375" style="3" bestFit="1" customWidth="1"/>
    <col min="13831" max="13831" width="13.85546875" style="3" customWidth="1"/>
    <col min="13832" max="13832" width="10.85546875" style="3" bestFit="1" customWidth="1"/>
    <col min="13833" max="13833" width="10.7109375" style="3" bestFit="1" customWidth="1"/>
    <col min="13834" max="13834" width="18" style="3" customWidth="1"/>
    <col min="13835" max="13835" width="13.140625" style="3" customWidth="1"/>
    <col min="13836" max="13836" width="16" style="3" customWidth="1"/>
    <col min="13837" max="13837" width="14.85546875" style="3" customWidth="1"/>
    <col min="13838" max="13838" width="15.28515625" style="3" customWidth="1"/>
    <col min="13839" max="13839" width="19.28515625" style="3" bestFit="1" customWidth="1"/>
    <col min="13840" max="14073" width="11.42578125" style="3"/>
    <col min="14074" max="14074" width="7.28515625" style="3" customWidth="1"/>
    <col min="14075" max="14076" width="11.28515625" style="3" bestFit="1" customWidth="1"/>
    <col min="14077" max="14077" width="9.7109375" style="3" customWidth="1"/>
    <col min="14078" max="14078" width="17.28515625" style="3" bestFit="1" customWidth="1"/>
    <col min="14079" max="14079" width="11" style="3" bestFit="1" customWidth="1"/>
    <col min="14080" max="14080" width="11.42578125" style="3"/>
    <col min="14081" max="14081" width="13.42578125" style="3" customWidth="1"/>
    <col min="14082" max="14082" width="15.28515625" style="3" customWidth="1"/>
    <col min="14083" max="14083" width="19.5703125" style="3" customWidth="1"/>
    <col min="14084" max="14084" width="18.28515625" style="3" bestFit="1" customWidth="1"/>
    <col min="14085" max="14085" width="10.85546875" style="3" bestFit="1" customWidth="1"/>
    <col min="14086" max="14086" width="10.7109375" style="3" bestFit="1" customWidth="1"/>
    <col min="14087" max="14087" width="13.85546875" style="3" customWidth="1"/>
    <col min="14088" max="14088" width="10.85546875" style="3" bestFit="1" customWidth="1"/>
    <col min="14089" max="14089" width="10.7109375" style="3" bestFit="1" customWidth="1"/>
    <col min="14090" max="14090" width="18" style="3" customWidth="1"/>
    <col min="14091" max="14091" width="13.140625" style="3" customWidth="1"/>
    <col min="14092" max="14092" width="16" style="3" customWidth="1"/>
    <col min="14093" max="14093" width="14.85546875" style="3" customWidth="1"/>
    <col min="14094" max="14094" width="15.28515625" style="3" customWidth="1"/>
    <col min="14095" max="14095" width="19.28515625" style="3" bestFit="1" customWidth="1"/>
    <col min="14096" max="14329" width="11.42578125" style="3"/>
    <col min="14330" max="14330" width="7.28515625" style="3" customWidth="1"/>
    <col min="14331" max="14332" width="11.28515625" style="3" bestFit="1" customWidth="1"/>
    <col min="14333" max="14333" width="9.7109375" style="3" customWidth="1"/>
    <col min="14334" max="14334" width="17.28515625" style="3" bestFit="1" customWidth="1"/>
    <col min="14335" max="14335" width="11" style="3" bestFit="1" customWidth="1"/>
    <col min="14336" max="14336" width="11.42578125" style="3"/>
    <col min="14337" max="14337" width="13.42578125" style="3" customWidth="1"/>
    <col min="14338" max="14338" width="15.28515625" style="3" customWidth="1"/>
    <col min="14339" max="14339" width="19.5703125" style="3" customWidth="1"/>
    <col min="14340" max="14340" width="18.28515625" style="3" bestFit="1" customWidth="1"/>
    <col min="14341" max="14341" width="10.85546875" style="3" bestFit="1" customWidth="1"/>
    <col min="14342" max="14342" width="10.7109375" style="3" bestFit="1" customWidth="1"/>
    <col min="14343" max="14343" width="13.85546875" style="3" customWidth="1"/>
    <col min="14344" max="14344" width="10.85546875" style="3" bestFit="1" customWidth="1"/>
    <col min="14345" max="14345" width="10.7109375" style="3" bestFit="1" customWidth="1"/>
    <col min="14346" max="14346" width="18" style="3" customWidth="1"/>
    <col min="14347" max="14347" width="13.140625" style="3" customWidth="1"/>
    <col min="14348" max="14348" width="16" style="3" customWidth="1"/>
    <col min="14349" max="14349" width="14.85546875" style="3" customWidth="1"/>
    <col min="14350" max="14350" width="15.28515625" style="3" customWidth="1"/>
    <col min="14351" max="14351" width="19.28515625" style="3" bestFit="1" customWidth="1"/>
    <col min="14352" max="14585" width="11.42578125" style="3"/>
    <col min="14586" max="14586" width="7.28515625" style="3" customWidth="1"/>
    <col min="14587" max="14588" width="11.28515625" style="3" bestFit="1" customWidth="1"/>
    <col min="14589" max="14589" width="9.7109375" style="3" customWidth="1"/>
    <col min="14590" max="14590" width="17.28515625" style="3" bestFit="1" customWidth="1"/>
    <col min="14591" max="14591" width="11" style="3" bestFit="1" customWidth="1"/>
    <col min="14592" max="14592" width="11.42578125" style="3"/>
    <col min="14593" max="14593" width="13.42578125" style="3" customWidth="1"/>
    <col min="14594" max="14594" width="15.28515625" style="3" customWidth="1"/>
    <col min="14595" max="14595" width="19.5703125" style="3" customWidth="1"/>
    <col min="14596" max="14596" width="18.28515625" style="3" bestFit="1" customWidth="1"/>
    <col min="14597" max="14597" width="10.85546875" style="3" bestFit="1" customWidth="1"/>
    <col min="14598" max="14598" width="10.7109375" style="3" bestFit="1" customWidth="1"/>
    <col min="14599" max="14599" width="13.85546875" style="3" customWidth="1"/>
    <col min="14600" max="14600" width="10.85546875" style="3" bestFit="1" customWidth="1"/>
    <col min="14601" max="14601" width="10.7109375" style="3" bestFit="1" customWidth="1"/>
    <col min="14602" max="14602" width="18" style="3" customWidth="1"/>
    <col min="14603" max="14603" width="13.140625" style="3" customWidth="1"/>
    <col min="14604" max="14604" width="16" style="3" customWidth="1"/>
    <col min="14605" max="14605" width="14.85546875" style="3" customWidth="1"/>
    <col min="14606" max="14606" width="15.28515625" style="3" customWidth="1"/>
    <col min="14607" max="14607" width="19.28515625" style="3" bestFit="1" customWidth="1"/>
    <col min="14608" max="14841" width="11.42578125" style="3"/>
    <col min="14842" max="14842" width="7.28515625" style="3" customWidth="1"/>
    <col min="14843" max="14844" width="11.28515625" style="3" bestFit="1" customWidth="1"/>
    <col min="14845" max="14845" width="9.7109375" style="3" customWidth="1"/>
    <col min="14846" max="14846" width="17.28515625" style="3" bestFit="1" customWidth="1"/>
    <col min="14847" max="14847" width="11" style="3" bestFit="1" customWidth="1"/>
    <col min="14848" max="14848" width="11.42578125" style="3"/>
    <col min="14849" max="14849" width="13.42578125" style="3" customWidth="1"/>
    <col min="14850" max="14850" width="15.28515625" style="3" customWidth="1"/>
    <col min="14851" max="14851" width="19.5703125" style="3" customWidth="1"/>
    <col min="14852" max="14852" width="18.28515625" style="3" bestFit="1" customWidth="1"/>
    <col min="14853" max="14853" width="10.85546875" style="3" bestFit="1" customWidth="1"/>
    <col min="14854" max="14854" width="10.7109375" style="3" bestFit="1" customWidth="1"/>
    <col min="14855" max="14855" width="13.85546875" style="3" customWidth="1"/>
    <col min="14856" max="14856" width="10.85546875" style="3" bestFit="1" customWidth="1"/>
    <col min="14857" max="14857" width="10.7109375" style="3" bestFit="1" customWidth="1"/>
    <col min="14858" max="14858" width="18" style="3" customWidth="1"/>
    <col min="14859" max="14859" width="13.140625" style="3" customWidth="1"/>
    <col min="14860" max="14860" width="16" style="3" customWidth="1"/>
    <col min="14861" max="14861" width="14.85546875" style="3" customWidth="1"/>
    <col min="14862" max="14862" width="15.28515625" style="3" customWidth="1"/>
    <col min="14863" max="14863" width="19.28515625" style="3" bestFit="1" customWidth="1"/>
    <col min="14864" max="15097" width="11.42578125" style="3"/>
    <col min="15098" max="15098" width="7.28515625" style="3" customWidth="1"/>
    <col min="15099" max="15100" width="11.28515625" style="3" bestFit="1" customWidth="1"/>
    <col min="15101" max="15101" width="9.7109375" style="3" customWidth="1"/>
    <col min="15102" max="15102" width="17.28515625" style="3" bestFit="1" customWidth="1"/>
    <col min="15103" max="15103" width="11" style="3" bestFit="1" customWidth="1"/>
    <col min="15104" max="15104" width="11.42578125" style="3"/>
    <col min="15105" max="15105" width="13.42578125" style="3" customWidth="1"/>
    <col min="15106" max="15106" width="15.28515625" style="3" customWidth="1"/>
    <col min="15107" max="15107" width="19.5703125" style="3" customWidth="1"/>
    <col min="15108" max="15108" width="18.28515625" style="3" bestFit="1" customWidth="1"/>
    <col min="15109" max="15109" width="10.85546875" style="3" bestFit="1" customWidth="1"/>
    <col min="15110" max="15110" width="10.7109375" style="3" bestFit="1" customWidth="1"/>
    <col min="15111" max="15111" width="13.85546875" style="3" customWidth="1"/>
    <col min="15112" max="15112" width="10.85546875" style="3" bestFit="1" customWidth="1"/>
    <col min="15113" max="15113" width="10.7109375" style="3" bestFit="1" customWidth="1"/>
    <col min="15114" max="15114" width="18" style="3" customWidth="1"/>
    <col min="15115" max="15115" width="13.140625" style="3" customWidth="1"/>
    <col min="15116" max="15116" width="16" style="3" customWidth="1"/>
    <col min="15117" max="15117" width="14.85546875" style="3" customWidth="1"/>
    <col min="15118" max="15118" width="15.28515625" style="3" customWidth="1"/>
    <col min="15119" max="15119" width="19.28515625" style="3" bestFit="1" customWidth="1"/>
    <col min="15120" max="15353" width="11.42578125" style="3"/>
    <col min="15354" max="15354" width="7.28515625" style="3" customWidth="1"/>
    <col min="15355" max="15356" width="11.28515625" style="3" bestFit="1" customWidth="1"/>
    <col min="15357" max="15357" width="9.7109375" style="3" customWidth="1"/>
    <col min="15358" max="15358" width="17.28515625" style="3" bestFit="1" customWidth="1"/>
    <col min="15359" max="15359" width="11" style="3" bestFit="1" customWidth="1"/>
    <col min="15360" max="15360" width="11.42578125" style="3"/>
    <col min="15361" max="15361" width="13.42578125" style="3" customWidth="1"/>
    <col min="15362" max="15362" width="15.28515625" style="3" customWidth="1"/>
    <col min="15363" max="15363" width="19.5703125" style="3" customWidth="1"/>
    <col min="15364" max="15364" width="18.28515625" style="3" bestFit="1" customWidth="1"/>
    <col min="15365" max="15365" width="10.85546875" style="3" bestFit="1" customWidth="1"/>
    <col min="15366" max="15366" width="10.7109375" style="3" bestFit="1" customWidth="1"/>
    <col min="15367" max="15367" width="13.85546875" style="3" customWidth="1"/>
    <col min="15368" max="15368" width="10.85546875" style="3" bestFit="1" customWidth="1"/>
    <col min="15369" max="15369" width="10.7109375" style="3" bestFit="1" customWidth="1"/>
    <col min="15370" max="15370" width="18" style="3" customWidth="1"/>
    <col min="15371" max="15371" width="13.140625" style="3" customWidth="1"/>
    <col min="15372" max="15372" width="16" style="3" customWidth="1"/>
    <col min="15373" max="15373" width="14.85546875" style="3" customWidth="1"/>
    <col min="15374" max="15374" width="15.28515625" style="3" customWidth="1"/>
    <col min="15375" max="15375" width="19.28515625" style="3" bestFit="1" customWidth="1"/>
    <col min="15376" max="15609" width="11.42578125" style="3"/>
    <col min="15610" max="15610" width="7.28515625" style="3" customWidth="1"/>
    <col min="15611" max="15612" width="11.28515625" style="3" bestFit="1" customWidth="1"/>
    <col min="15613" max="15613" width="9.7109375" style="3" customWidth="1"/>
    <col min="15614" max="15614" width="17.28515625" style="3" bestFit="1" customWidth="1"/>
    <col min="15615" max="15615" width="11" style="3" bestFit="1" customWidth="1"/>
    <col min="15616" max="15616" width="11.42578125" style="3"/>
    <col min="15617" max="15617" width="13.42578125" style="3" customWidth="1"/>
    <col min="15618" max="15618" width="15.28515625" style="3" customWidth="1"/>
    <col min="15619" max="15619" width="19.5703125" style="3" customWidth="1"/>
    <col min="15620" max="15620" width="18.28515625" style="3" bestFit="1" customWidth="1"/>
    <col min="15621" max="15621" width="10.85546875" style="3" bestFit="1" customWidth="1"/>
    <col min="15622" max="15622" width="10.7109375" style="3" bestFit="1" customWidth="1"/>
    <col min="15623" max="15623" width="13.85546875" style="3" customWidth="1"/>
    <col min="15624" max="15624" width="10.85546875" style="3" bestFit="1" customWidth="1"/>
    <col min="15625" max="15625" width="10.7109375" style="3" bestFit="1" customWidth="1"/>
    <col min="15626" max="15626" width="18" style="3" customWidth="1"/>
    <col min="15627" max="15627" width="13.140625" style="3" customWidth="1"/>
    <col min="15628" max="15628" width="16" style="3" customWidth="1"/>
    <col min="15629" max="15629" width="14.85546875" style="3" customWidth="1"/>
    <col min="15630" max="15630" width="15.28515625" style="3" customWidth="1"/>
    <col min="15631" max="15631" width="19.28515625" style="3" bestFit="1" customWidth="1"/>
    <col min="15632" max="15865" width="11.42578125" style="3"/>
    <col min="15866" max="15866" width="7.28515625" style="3" customWidth="1"/>
    <col min="15867" max="15868" width="11.28515625" style="3" bestFit="1" customWidth="1"/>
    <col min="15869" max="15869" width="9.7109375" style="3" customWidth="1"/>
    <col min="15870" max="15870" width="17.28515625" style="3" bestFit="1" customWidth="1"/>
    <col min="15871" max="15871" width="11" style="3" bestFit="1" customWidth="1"/>
    <col min="15872" max="15872" width="11.42578125" style="3"/>
    <col min="15873" max="15873" width="13.42578125" style="3" customWidth="1"/>
    <col min="15874" max="15874" width="15.28515625" style="3" customWidth="1"/>
    <col min="15875" max="15875" width="19.5703125" style="3" customWidth="1"/>
    <col min="15876" max="15876" width="18.28515625" style="3" bestFit="1" customWidth="1"/>
    <col min="15877" max="15877" width="10.85546875" style="3" bestFit="1" customWidth="1"/>
    <col min="15878" max="15878" width="10.7109375" style="3" bestFit="1" customWidth="1"/>
    <col min="15879" max="15879" width="13.85546875" style="3" customWidth="1"/>
    <col min="15880" max="15880" width="10.85546875" style="3" bestFit="1" customWidth="1"/>
    <col min="15881" max="15881" width="10.7109375" style="3" bestFit="1" customWidth="1"/>
    <col min="15882" max="15882" width="18" style="3" customWidth="1"/>
    <col min="15883" max="15883" width="13.140625" style="3" customWidth="1"/>
    <col min="15884" max="15884" width="16" style="3" customWidth="1"/>
    <col min="15885" max="15885" width="14.85546875" style="3" customWidth="1"/>
    <col min="15886" max="15886" width="15.28515625" style="3" customWidth="1"/>
    <col min="15887" max="15887" width="19.28515625" style="3" bestFit="1" customWidth="1"/>
    <col min="15888" max="16121" width="11.42578125" style="3"/>
    <col min="16122" max="16122" width="7.28515625" style="3" customWidth="1"/>
    <col min="16123" max="16124" width="11.28515625" style="3" bestFit="1" customWidth="1"/>
    <col min="16125" max="16125" width="9.7109375" style="3" customWidth="1"/>
    <col min="16126" max="16126" width="17.28515625" style="3" bestFit="1" customWidth="1"/>
    <col min="16127" max="16127" width="11" style="3" bestFit="1" customWidth="1"/>
    <col min="16128" max="16128" width="11.42578125" style="3"/>
    <col min="16129" max="16129" width="13.42578125" style="3" customWidth="1"/>
    <col min="16130" max="16130" width="15.28515625" style="3" customWidth="1"/>
    <col min="16131" max="16131" width="19.5703125" style="3" customWidth="1"/>
    <col min="16132" max="16132" width="18.28515625" style="3" bestFit="1" customWidth="1"/>
    <col min="16133" max="16133" width="10.85546875" style="3" bestFit="1" customWidth="1"/>
    <col min="16134" max="16134" width="10.7109375" style="3" bestFit="1" customWidth="1"/>
    <col min="16135" max="16135" width="13.85546875" style="3" customWidth="1"/>
    <col min="16136" max="16136" width="10.85546875" style="3" bestFit="1" customWidth="1"/>
    <col min="16137" max="16137" width="10.7109375" style="3" bestFit="1" customWidth="1"/>
    <col min="16138" max="16138" width="18" style="3" customWidth="1"/>
    <col min="16139" max="16139" width="13.140625" style="3" customWidth="1"/>
    <col min="16140" max="16140" width="16" style="3" customWidth="1"/>
    <col min="16141" max="16141" width="14.85546875" style="3" customWidth="1"/>
    <col min="16142" max="16142" width="15.28515625" style="3" customWidth="1"/>
    <col min="16143" max="16143" width="19.28515625" style="3" bestFit="1" customWidth="1"/>
    <col min="16144" max="16377" width="11.42578125" style="3"/>
    <col min="16378" max="16384" width="11.5703125" style="3" customWidth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5" ht="30" x14ac:dyDescent="0.2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</row>
    <row r="3" spans="1:25" ht="26.25" x14ac:dyDescent="0.2">
      <c r="A3" s="118" t="s">
        <v>346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</row>
    <row r="4" spans="1:25" ht="26.25" x14ac:dyDescent="0.2">
      <c r="A4" s="118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25" s="5" customFormat="1" ht="18" x14ac:dyDescent="0.2">
      <c r="A5" s="119" t="s">
        <v>353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4"/>
      <c r="S5" s="4"/>
      <c r="T5" s="4"/>
      <c r="U5" s="4"/>
      <c r="V5" s="4"/>
      <c r="W5" s="4"/>
      <c r="X5" s="4"/>
      <c r="Y5" s="4"/>
    </row>
    <row r="6" spans="1:25" x14ac:dyDescent="0.2">
      <c r="K6" s="1"/>
      <c r="N6" s="1"/>
      <c r="O6" s="1"/>
      <c r="P6" s="1"/>
      <c r="Q6" s="2"/>
      <c r="R6" s="1"/>
      <c r="S6" s="1"/>
      <c r="T6" s="1"/>
      <c r="U6" s="1"/>
      <c r="V6" s="1"/>
      <c r="W6" s="1"/>
      <c r="X6" s="1"/>
      <c r="Y6" s="1"/>
    </row>
    <row r="7" spans="1:25" ht="33" customHeight="1" x14ac:dyDescent="0.25">
      <c r="A7" s="128" t="s">
        <v>2</v>
      </c>
      <c r="B7" s="120" t="s">
        <v>3</v>
      </c>
      <c r="C7" s="120" t="s">
        <v>4</v>
      </c>
      <c r="D7" s="114"/>
      <c r="E7" s="120" t="s">
        <v>5</v>
      </c>
      <c r="F7" s="120" t="s">
        <v>6</v>
      </c>
      <c r="G7" s="53"/>
      <c r="H7" s="120" t="s">
        <v>7</v>
      </c>
      <c r="I7" s="123" t="s">
        <v>8</v>
      </c>
      <c r="J7" s="141" t="s">
        <v>138</v>
      </c>
      <c r="K7" s="142"/>
      <c r="L7" s="138" t="s">
        <v>9</v>
      </c>
      <c r="M7" s="135" t="s">
        <v>10</v>
      </c>
      <c r="N7" s="136"/>
      <c r="O7" s="137"/>
      <c r="P7" s="86" t="s">
        <v>11</v>
      </c>
      <c r="Q7" s="132" t="s">
        <v>12</v>
      </c>
    </row>
    <row r="8" spans="1:25" s="5" customFormat="1" ht="24" x14ac:dyDescent="0.25">
      <c r="A8" s="145"/>
      <c r="B8" s="121"/>
      <c r="C8" s="121"/>
      <c r="D8" s="115"/>
      <c r="E8" s="121"/>
      <c r="F8" s="121"/>
      <c r="G8" s="54"/>
      <c r="H8" s="121"/>
      <c r="I8" s="124"/>
      <c r="J8" s="143"/>
      <c r="K8" s="144"/>
      <c r="L8" s="139"/>
      <c r="M8" s="87" t="s">
        <v>13</v>
      </c>
      <c r="N8" s="87" t="s">
        <v>14</v>
      </c>
      <c r="O8" s="130" t="s">
        <v>15</v>
      </c>
      <c r="P8" s="128" t="s">
        <v>16</v>
      </c>
      <c r="Q8" s="133"/>
    </row>
    <row r="9" spans="1:25" s="5" customFormat="1" ht="22.5" customHeight="1" x14ac:dyDescent="0.25">
      <c r="A9" s="129"/>
      <c r="B9" s="122"/>
      <c r="C9" s="122"/>
      <c r="D9" s="116" t="s">
        <v>355</v>
      </c>
      <c r="E9" s="122"/>
      <c r="F9" s="122"/>
      <c r="G9" s="55" t="s">
        <v>144</v>
      </c>
      <c r="H9" s="122"/>
      <c r="I9" s="125"/>
      <c r="J9" s="52" t="s">
        <v>139</v>
      </c>
      <c r="K9" s="52" t="s">
        <v>140</v>
      </c>
      <c r="L9" s="140"/>
      <c r="M9" s="87" t="s">
        <v>17</v>
      </c>
      <c r="N9" s="87" t="s">
        <v>18</v>
      </c>
      <c r="O9" s="131"/>
      <c r="P9" s="129"/>
      <c r="Q9" s="134"/>
    </row>
    <row r="10" spans="1:25" s="22" customFormat="1" ht="15" customHeight="1" x14ac:dyDescent="0.2">
      <c r="A10" s="70">
        <v>1</v>
      </c>
      <c r="B10" s="7" t="s">
        <v>247</v>
      </c>
      <c r="C10" s="7" t="s">
        <v>248</v>
      </c>
      <c r="D10" s="7" t="s">
        <v>356</v>
      </c>
      <c r="E10" s="49" t="s">
        <v>19</v>
      </c>
      <c r="F10" s="58" t="s">
        <v>20</v>
      </c>
      <c r="G10" s="58" t="s">
        <v>142</v>
      </c>
      <c r="H10" s="49" t="s">
        <v>126</v>
      </c>
      <c r="I10" s="58" t="s">
        <v>21</v>
      </c>
      <c r="J10" s="92">
        <v>45536</v>
      </c>
      <c r="K10" s="92">
        <v>45901</v>
      </c>
      <c r="L10" s="39">
        <v>16000</v>
      </c>
      <c r="M10" s="74">
        <f>L10*2.87%</f>
        <v>459.2</v>
      </c>
      <c r="N10" s="74">
        <f t="shared" ref="N10:N45" si="0">L10*3.04%</f>
        <v>486.4</v>
      </c>
      <c r="O10" s="74"/>
      <c r="P10" s="74">
        <f>+M10+N10+O10</f>
        <v>945.59999999999991</v>
      </c>
      <c r="Q10" s="74">
        <f t="shared" ref="Q10:Q45" si="1">L10-P10</f>
        <v>15054.4</v>
      </c>
    </row>
    <row r="11" spans="1:25" s="22" customFormat="1" ht="15" x14ac:dyDescent="0.2">
      <c r="A11" s="70">
        <v>2</v>
      </c>
      <c r="B11" s="59" t="s">
        <v>24</v>
      </c>
      <c r="C11" s="59" t="s">
        <v>25</v>
      </c>
      <c r="D11" s="59" t="s">
        <v>356</v>
      </c>
      <c r="E11" s="8" t="s">
        <v>19</v>
      </c>
      <c r="F11" s="60" t="s">
        <v>26</v>
      </c>
      <c r="G11" s="58" t="s">
        <v>142</v>
      </c>
      <c r="H11" s="49" t="s">
        <v>126</v>
      </c>
      <c r="I11" s="60" t="s">
        <v>21</v>
      </c>
      <c r="J11" s="92" t="s">
        <v>188</v>
      </c>
      <c r="K11" s="92">
        <v>45597</v>
      </c>
      <c r="L11" s="9">
        <v>10000</v>
      </c>
      <c r="M11" s="75">
        <f t="shared" ref="M11:M53" si="2">L11*2.87%</f>
        <v>287</v>
      </c>
      <c r="N11" s="75">
        <f t="shared" si="0"/>
        <v>304</v>
      </c>
      <c r="O11" s="75"/>
      <c r="P11" s="75">
        <f t="shared" ref="P11:P53" si="3">+M11+N11+O11</f>
        <v>591</v>
      </c>
      <c r="Q11" s="75">
        <f t="shared" si="1"/>
        <v>9409</v>
      </c>
    </row>
    <row r="12" spans="1:25" s="22" customFormat="1" ht="15.75" x14ac:dyDescent="0.2">
      <c r="A12" s="70">
        <v>3</v>
      </c>
      <c r="B12" s="62" t="s">
        <v>30</v>
      </c>
      <c r="C12" s="62" t="s">
        <v>31</v>
      </c>
      <c r="D12" s="62" t="s">
        <v>357</v>
      </c>
      <c r="E12" s="8" t="s">
        <v>19</v>
      </c>
      <c r="F12" s="60" t="s">
        <v>32</v>
      </c>
      <c r="G12" s="60" t="s">
        <v>145</v>
      </c>
      <c r="H12" s="49" t="s">
        <v>126</v>
      </c>
      <c r="I12" s="19" t="s">
        <v>21</v>
      </c>
      <c r="J12" s="93">
        <v>43009</v>
      </c>
      <c r="K12" s="93">
        <v>45566</v>
      </c>
      <c r="L12" s="9">
        <v>8000</v>
      </c>
      <c r="M12" s="75">
        <f t="shared" si="2"/>
        <v>229.6</v>
      </c>
      <c r="N12" s="75">
        <f t="shared" si="0"/>
        <v>243.2</v>
      </c>
      <c r="O12" s="75"/>
      <c r="P12" s="75">
        <f t="shared" si="3"/>
        <v>472.79999999999995</v>
      </c>
      <c r="Q12" s="75">
        <f t="shared" si="1"/>
        <v>7527.2</v>
      </c>
    </row>
    <row r="13" spans="1:25" s="22" customFormat="1" ht="15.75" x14ac:dyDescent="0.2">
      <c r="A13" s="70">
        <v>4</v>
      </c>
      <c r="B13" s="63" t="s">
        <v>34</v>
      </c>
      <c r="C13" s="63" t="s">
        <v>35</v>
      </c>
      <c r="D13" s="63" t="s">
        <v>357</v>
      </c>
      <c r="E13" s="8" t="s">
        <v>19</v>
      </c>
      <c r="F13" s="60" t="s">
        <v>32</v>
      </c>
      <c r="G13" s="60" t="s">
        <v>146</v>
      </c>
      <c r="H13" s="49" t="s">
        <v>126</v>
      </c>
      <c r="I13" s="19" t="s">
        <v>21</v>
      </c>
      <c r="J13" s="93">
        <v>44137</v>
      </c>
      <c r="K13" s="93">
        <v>45598</v>
      </c>
      <c r="L13" s="9">
        <v>7500</v>
      </c>
      <c r="M13" s="75">
        <f t="shared" si="2"/>
        <v>215.25</v>
      </c>
      <c r="N13" s="75">
        <f t="shared" si="0"/>
        <v>228</v>
      </c>
      <c r="O13" s="75"/>
      <c r="P13" s="75">
        <f t="shared" si="3"/>
        <v>443.25</v>
      </c>
      <c r="Q13" s="75">
        <f t="shared" si="1"/>
        <v>7056.75</v>
      </c>
    </row>
    <row r="14" spans="1:25" s="22" customFormat="1" ht="15" x14ac:dyDescent="0.2">
      <c r="A14" s="70">
        <v>5</v>
      </c>
      <c r="B14" s="63" t="s">
        <v>36</v>
      </c>
      <c r="C14" s="63" t="s">
        <v>37</v>
      </c>
      <c r="D14" s="63" t="s">
        <v>357</v>
      </c>
      <c r="E14" s="8" t="s">
        <v>19</v>
      </c>
      <c r="F14" s="60" t="s">
        <v>32</v>
      </c>
      <c r="G14" s="60" t="s">
        <v>147</v>
      </c>
      <c r="H14" s="49" t="s">
        <v>126</v>
      </c>
      <c r="I14" s="60" t="s">
        <v>21</v>
      </c>
      <c r="J14" s="93">
        <v>44137</v>
      </c>
      <c r="K14" s="93">
        <v>45598</v>
      </c>
      <c r="L14" s="9">
        <v>7000</v>
      </c>
      <c r="M14" s="75">
        <f t="shared" si="2"/>
        <v>200.9</v>
      </c>
      <c r="N14" s="75">
        <f t="shared" si="0"/>
        <v>212.8</v>
      </c>
      <c r="O14" s="75"/>
      <c r="P14" s="75">
        <f t="shared" si="3"/>
        <v>413.70000000000005</v>
      </c>
      <c r="Q14" s="75">
        <f t="shared" si="1"/>
        <v>6586.3</v>
      </c>
    </row>
    <row r="15" spans="1:25" s="22" customFormat="1" ht="15" x14ac:dyDescent="0.2">
      <c r="A15" s="70">
        <v>6</v>
      </c>
      <c r="B15" s="63" t="s">
        <v>38</v>
      </c>
      <c r="C15" s="63" t="s">
        <v>39</v>
      </c>
      <c r="D15" s="63" t="s">
        <v>356</v>
      </c>
      <c r="E15" s="8" t="s">
        <v>19</v>
      </c>
      <c r="F15" s="60" t="s">
        <v>40</v>
      </c>
      <c r="G15" s="60" t="s">
        <v>148</v>
      </c>
      <c r="H15" s="49" t="s">
        <v>126</v>
      </c>
      <c r="I15" s="60" t="s">
        <v>21</v>
      </c>
      <c r="J15" s="93">
        <v>44137</v>
      </c>
      <c r="K15" s="93">
        <v>45598</v>
      </c>
      <c r="L15" s="9">
        <v>8000</v>
      </c>
      <c r="M15" s="75">
        <f t="shared" si="2"/>
        <v>229.6</v>
      </c>
      <c r="N15" s="75">
        <f t="shared" si="0"/>
        <v>243.2</v>
      </c>
      <c r="O15" s="75"/>
      <c r="P15" s="75">
        <f t="shared" si="3"/>
        <v>472.79999999999995</v>
      </c>
      <c r="Q15" s="75">
        <f t="shared" si="1"/>
        <v>7527.2</v>
      </c>
    </row>
    <row r="16" spans="1:25" s="22" customFormat="1" ht="15" x14ac:dyDescent="0.2">
      <c r="A16" s="70">
        <v>7</v>
      </c>
      <c r="B16" s="20" t="s">
        <v>41</v>
      </c>
      <c r="C16" s="17" t="s">
        <v>42</v>
      </c>
      <c r="D16" s="17" t="s">
        <v>356</v>
      </c>
      <c r="E16" s="8" t="s">
        <v>19</v>
      </c>
      <c r="F16" s="60" t="s">
        <v>40</v>
      </c>
      <c r="G16" s="60" t="s">
        <v>149</v>
      </c>
      <c r="H16" s="49" t="s">
        <v>126</v>
      </c>
      <c r="I16" s="60" t="s">
        <v>21</v>
      </c>
      <c r="J16" s="93">
        <v>44137</v>
      </c>
      <c r="K16" s="93">
        <v>45598</v>
      </c>
      <c r="L16" s="9">
        <v>8000</v>
      </c>
      <c r="M16" s="75">
        <f t="shared" si="2"/>
        <v>229.6</v>
      </c>
      <c r="N16" s="75">
        <f t="shared" si="0"/>
        <v>243.2</v>
      </c>
      <c r="O16" s="75"/>
      <c r="P16" s="75">
        <f t="shared" si="3"/>
        <v>472.79999999999995</v>
      </c>
      <c r="Q16" s="75">
        <f t="shared" si="1"/>
        <v>7527.2</v>
      </c>
    </row>
    <row r="17" spans="1:17" s="22" customFormat="1" ht="15.75" x14ac:dyDescent="0.2">
      <c r="A17" s="70">
        <v>8</v>
      </c>
      <c r="B17" s="17" t="s">
        <v>43</v>
      </c>
      <c r="C17" s="17" t="s">
        <v>44</v>
      </c>
      <c r="D17" s="17" t="s">
        <v>357</v>
      </c>
      <c r="E17" s="8" t="s">
        <v>19</v>
      </c>
      <c r="F17" s="60" t="s">
        <v>32</v>
      </c>
      <c r="G17" s="60" t="s">
        <v>150</v>
      </c>
      <c r="H17" s="49" t="s">
        <v>126</v>
      </c>
      <c r="I17" s="19" t="s">
        <v>21</v>
      </c>
      <c r="J17" s="93">
        <v>43831</v>
      </c>
      <c r="K17" s="93">
        <v>45292</v>
      </c>
      <c r="L17" s="9">
        <v>7000</v>
      </c>
      <c r="M17" s="75">
        <f t="shared" si="2"/>
        <v>200.9</v>
      </c>
      <c r="N17" s="75">
        <f t="shared" si="0"/>
        <v>212.8</v>
      </c>
      <c r="O17" s="75"/>
      <c r="P17" s="75">
        <f t="shared" si="3"/>
        <v>413.70000000000005</v>
      </c>
      <c r="Q17" s="75">
        <f t="shared" si="1"/>
        <v>6586.3</v>
      </c>
    </row>
    <row r="18" spans="1:17" s="22" customFormat="1" ht="15" x14ac:dyDescent="0.2">
      <c r="A18" s="70">
        <v>9</v>
      </c>
      <c r="B18" s="17" t="s">
        <v>45</v>
      </c>
      <c r="C18" s="17" t="s">
        <v>46</v>
      </c>
      <c r="D18" s="17" t="s">
        <v>357</v>
      </c>
      <c r="E18" s="8" t="s">
        <v>19</v>
      </c>
      <c r="F18" s="60" t="s">
        <v>32</v>
      </c>
      <c r="G18" s="60" t="s">
        <v>151</v>
      </c>
      <c r="H18" s="49" t="s">
        <v>126</v>
      </c>
      <c r="I18" s="60" t="s">
        <v>21</v>
      </c>
      <c r="J18" s="93">
        <v>44440</v>
      </c>
      <c r="K18" s="93">
        <v>45536</v>
      </c>
      <c r="L18" s="9">
        <v>7000</v>
      </c>
      <c r="M18" s="75">
        <f t="shared" si="2"/>
        <v>200.9</v>
      </c>
      <c r="N18" s="75">
        <f t="shared" si="0"/>
        <v>212.8</v>
      </c>
      <c r="O18" s="75"/>
      <c r="P18" s="75">
        <f t="shared" si="3"/>
        <v>413.70000000000005</v>
      </c>
      <c r="Q18" s="75">
        <f t="shared" si="1"/>
        <v>6586.3</v>
      </c>
    </row>
    <row r="19" spans="1:17" s="22" customFormat="1" ht="15" x14ac:dyDescent="0.2">
      <c r="A19" s="70">
        <v>10</v>
      </c>
      <c r="B19" s="17" t="s">
        <v>47</v>
      </c>
      <c r="C19" s="17" t="s">
        <v>48</v>
      </c>
      <c r="D19" s="17" t="s">
        <v>357</v>
      </c>
      <c r="E19" s="8" t="s">
        <v>19</v>
      </c>
      <c r="F19" s="60" t="s">
        <v>32</v>
      </c>
      <c r="G19" s="60" t="s">
        <v>152</v>
      </c>
      <c r="H19" s="49" t="s">
        <v>126</v>
      </c>
      <c r="I19" s="60" t="s">
        <v>21</v>
      </c>
      <c r="J19" s="93">
        <v>44256</v>
      </c>
      <c r="K19" s="93">
        <v>45352</v>
      </c>
      <c r="L19" s="9">
        <v>10000</v>
      </c>
      <c r="M19" s="75">
        <f t="shared" si="2"/>
        <v>287</v>
      </c>
      <c r="N19" s="75">
        <f t="shared" si="0"/>
        <v>304</v>
      </c>
      <c r="O19" s="75"/>
      <c r="P19" s="75">
        <f t="shared" si="3"/>
        <v>591</v>
      </c>
      <c r="Q19" s="75">
        <f t="shared" si="1"/>
        <v>9409</v>
      </c>
    </row>
    <row r="20" spans="1:17" s="22" customFormat="1" ht="15.75" x14ac:dyDescent="0.2">
      <c r="A20" s="70">
        <v>11</v>
      </c>
      <c r="B20" s="17" t="s">
        <v>49</v>
      </c>
      <c r="C20" s="17" t="s">
        <v>50</v>
      </c>
      <c r="D20" s="17" t="s">
        <v>357</v>
      </c>
      <c r="E20" s="8" t="s">
        <v>19</v>
      </c>
      <c r="F20" s="60" t="s">
        <v>32</v>
      </c>
      <c r="G20" s="60" t="s">
        <v>153</v>
      </c>
      <c r="H20" s="49" t="s">
        <v>126</v>
      </c>
      <c r="I20" s="19" t="s">
        <v>21</v>
      </c>
      <c r="J20" s="93">
        <v>44287</v>
      </c>
      <c r="K20" s="93">
        <v>45383</v>
      </c>
      <c r="L20" s="64">
        <v>7000</v>
      </c>
      <c r="M20" s="75">
        <f t="shared" si="2"/>
        <v>200.9</v>
      </c>
      <c r="N20" s="75">
        <f t="shared" si="0"/>
        <v>212.8</v>
      </c>
      <c r="O20" s="75"/>
      <c r="P20" s="75">
        <f t="shared" si="3"/>
        <v>413.70000000000005</v>
      </c>
      <c r="Q20" s="75">
        <f t="shared" si="1"/>
        <v>6586.3</v>
      </c>
    </row>
    <row r="21" spans="1:17" s="36" customFormat="1" ht="15.75" x14ac:dyDescent="0.2">
      <c r="A21" s="70">
        <v>12</v>
      </c>
      <c r="B21" s="18" t="s">
        <v>51</v>
      </c>
      <c r="C21" s="18" t="s">
        <v>52</v>
      </c>
      <c r="D21" s="18" t="s">
        <v>358</v>
      </c>
      <c r="E21" s="8" t="s">
        <v>19</v>
      </c>
      <c r="F21" s="60" t="s">
        <v>32</v>
      </c>
      <c r="G21" s="60" t="s">
        <v>154</v>
      </c>
      <c r="H21" s="49" t="s">
        <v>126</v>
      </c>
      <c r="I21" s="19" t="s">
        <v>21</v>
      </c>
      <c r="J21" s="93">
        <v>44409</v>
      </c>
      <c r="K21" s="93">
        <v>45505</v>
      </c>
      <c r="L21" s="12">
        <v>8000</v>
      </c>
      <c r="M21" s="76">
        <f t="shared" si="2"/>
        <v>229.6</v>
      </c>
      <c r="N21" s="76">
        <f t="shared" si="0"/>
        <v>243.2</v>
      </c>
      <c r="O21" s="76"/>
      <c r="P21" s="76">
        <f t="shared" si="3"/>
        <v>472.79999999999995</v>
      </c>
      <c r="Q21" s="76">
        <f t="shared" si="1"/>
        <v>7527.2</v>
      </c>
    </row>
    <row r="22" spans="1:17" s="36" customFormat="1" ht="15" x14ac:dyDescent="0.2">
      <c r="A22" s="70">
        <v>13</v>
      </c>
      <c r="B22" s="18" t="s">
        <v>53</v>
      </c>
      <c r="C22" s="18" t="s">
        <v>54</v>
      </c>
      <c r="D22" s="18" t="s">
        <v>357</v>
      </c>
      <c r="E22" s="8" t="s">
        <v>19</v>
      </c>
      <c r="F22" s="60" t="s">
        <v>32</v>
      </c>
      <c r="G22" s="60" t="s">
        <v>155</v>
      </c>
      <c r="H22" s="49" t="s">
        <v>126</v>
      </c>
      <c r="I22" s="60" t="s">
        <v>21</v>
      </c>
      <c r="J22" s="93">
        <v>44470</v>
      </c>
      <c r="K22" s="93">
        <v>45566</v>
      </c>
      <c r="L22" s="12">
        <v>8000</v>
      </c>
      <c r="M22" s="76">
        <f t="shared" si="2"/>
        <v>229.6</v>
      </c>
      <c r="N22" s="76">
        <f t="shared" si="0"/>
        <v>243.2</v>
      </c>
      <c r="O22" s="76"/>
      <c r="P22" s="76">
        <f t="shared" si="3"/>
        <v>472.79999999999995</v>
      </c>
      <c r="Q22" s="76">
        <f t="shared" si="1"/>
        <v>7527.2</v>
      </c>
    </row>
    <row r="23" spans="1:17" s="22" customFormat="1" ht="15.75" x14ac:dyDescent="0.2">
      <c r="A23" s="70">
        <v>14</v>
      </c>
      <c r="B23" s="17" t="s">
        <v>55</v>
      </c>
      <c r="C23" s="17" t="s">
        <v>56</v>
      </c>
      <c r="D23" s="17" t="s">
        <v>356</v>
      </c>
      <c r="E23" s="8" t="s">
        <v>19</v>
      </c>
      <c r="F23" s="60" t="s">
        <v>40</v>
      </c>
      <c r="G23" s="60" t="s">
        <v>156</v>
      </c>
      <c r="H23" s="49" t="s">
        <v>126</v>
      </c>
      <c r="I23" s="19" t="s">
        <v>21</v>
      </c>
      <c r="J23" s="93">
        <v>44593</v>
      </c>
      <c r="K23" s="93">
        <v>45323</v>
      </c>
      <c r="L23" s="9">
        <v>10000</v>
      </c>
      <c r="M23" s="75">
        <f t="shared" si="2"/>
        <v>287</v>
      </c>
      <c r="N23" s="75">
        <f t="shared" si="0"/>
        <v>304</v>
      </c>
      <c r="O23" s="77"/>
      <c r="P23" s="75">
        <f t="shared" si="3"/>
        <v>591</v>
      </c>
      <c r="Q23" s="75">
        <f t="shared" si="1"/>
        <v>9409</v>
      </c>
    </row>
    <row r="24" spans="1:17" s="22" customFormat="1" ht="15.75" x14ac:dyDescent="0.2">
      <c r="A24" s="70">
        <v>15</v>
      </c>
      <c r="B24" s="65" t="s">
        <v>57</v>
      </c>
      <c r="C24" s="65" t="s">
        <v>58</v>
      </c>
      <c r="D24" s="65" t="s">
        <v>357</v>
      </c>
      <c r="E24" s="8" t="s">
        <v>59</v>
      </c>
      <c r="F24" s="66" t="s">
        <v>60</v>
      </c>
      <c r="G24" s="66" t="s">
        <v>156</v>
      </c>
      <c r="H24" s="49" t="s">
        <v>126</v>
      </c>
      <c r="I24" s="19" t="s">
        <v>61</v>
      </c>
      <c r="J24" s="93">
        <v>44682</v>
      </c>
      <c r="K24" s="93">
        <v>45413</v>
      </c>
      <c r="L24" s="9">
        <v>20000</v>
      </c>
      <c r="M24" s="75">
        <f t="shared" si="2"/>
        <v>574</v>
      </c>
      <c r="N24" s="75">
        <f t="shared" si="0"/>
        <v>608</v>
      </c>
      <c r="O24" s="77"/>
      <c r="P24" s="75">
        <f t="shared" si="3"/>
        <v>1182</v>
      </c>
      <c r="Q24" s="75">
        <f t="shared" si="1"/>
        <v>18818</v>
      </c>
    </row>
    <row r="25" spans="1:17" s="22" customFormat="1" ht="15.75" x14ac:dyDescent="0.2">
      <c r="A25" s="70">
        <v>16</v>
      </c>
      <c r="B25" s="65" t="s">
        <v>62</v>
      </c>
      <c r="C25" s="65" t="s">
        <v>63</v>
      </c>
      <c r="D25" s="65" t="s">
        <v>357</v>
      </c>
      <c r="E25" s="8" t="s">
        <v>19</v>
      </c>
      <c r="F25" s="60" t="s">
        <v>32</v>
      </c>
      <c r="G25" s="60" t="s">
        <v>149</v>
      </c>
      <c r="H25" s="49" t="s">
        <v>126</v>
      </c>
      <c r="I25" s="19" t="s">
        <v>21</v>
      </c>
      <c r="J25" s="93">
        <v>44713</v>
      </c>
      <c r="K25" s="93">
        <v>45444</v>
      </c>
      <c r="L25" s="9">
        <v>8000</v>
      </c>
      <c r="M25" s="75">
        <f t="shared" si="2"/>
        <v>229.6</v>
      </c>
      <c r="N25" s="75">
        <f t="shared" si="0"/>
        <v>243.2</v>
      </c>
      <c r="O25" s="77"/>
      <c r="P25" s="75">
        <f t="shared" si="3"/>
        <v>472.79999999999995</v>
      </c>
      <c r="Q25" s="75">
        <f t="shared" si="1"/>
        <v>7527.2</v>
      </c>
    </row>
    <row r="26" spans="1:17" s="22" customFormat="1" ht="15.75" x14ac:dyDescent="0.2">
      <c r="A26" s="70">
        <v>17</v>
      </c>
      <c r="B26" s="65" t="s">
        <v>64</v>
      </c>
      <c r="C26" s="65" t="s">
        <v>189</v>
      </c>
      <c r="D26" s="65" t="s">
        <v>357</v>
      </c>
      <c r="E26" s="8" t="s">
        <v>19</v>
      </c>
      <c r="F26" s="60" t="s">
        <v>32</v>
      </c>
      <c r="G26" s="60" t="s">
        <v>157</v>
      </c>
      <c r="H26" s="49" t="s">
        <v>126</v>
      </c>
      <c r="I26" s="19" t="s">
        <v>21</v>
      </c>
      <c r="J26" s="93">
        <v>44713</v>
      </c>
      <c r="K26" s="93">
        <v>45444</v>
      </c>
      <c r="L26" s="9">
        <v>8000</v>
      </c>
      <c r="M26" s="75">
        <f t="shared" si="2"/>
        <v>229.6</v>
      </c>
      <c r="N26" s="75">
        <f t="shared" si="0"/>
        <v>243.2</v>
      </c>
      <c r="O26" s="77"/>
      <c r="P26" s="75">
        <f t="shared" si="3"/>
        <v>472.79999999999995</v>
      </c>
      <c r="Q26" s="75">
        <f t="shared" si="1"/>
        <v>7527.2</v>
      </c>
    </row>
    <row r="27" spans="1:17" s="22" customFormat="1" ht="15.75" x14ac:dyDescent="0.2">
      <c r="A27" s="70">
        <v>18</v>
      </c>
      <c r="B27" s="65" t="s">
        <v>65</v>
      </c>
      <c r="C27" s="65" t="s">
        <v>66</v>
      </c>
      <c r="D27" s="65" t="s">
        <v>357</v>
      </c>
      <c r="E27" s="8" t="s">
        <v>19</v>
      </c>
      <c r="F27" s="60" t="s">
        <v>32</v>
      </c>
      <c r="G27" s="60" t="s">
        <v>158</v>
      </c>
      <c r="H27" s="49" t="s">
        <v>126</v>
      </c>
      <c r="I27" s="19" t="s">
        <v>21</v>
      </c>
      <c r="J27" s="93">
        <v>44713</v>
      </c>
      <c r="K27" s="93">
        <v>45444</v>
      </c>
      <c r="L27" s="9">
        <v>7000</v>
      </c>
      <c r="M27" s="75">
        <f t="shared" si="2"/>
        <v>200.9</v>
      </c>
      <c r="N27" s="75">
        <f t="shared" si="0"/>
        <v>212.8</v>
      </c>
      <c r="O27" s="77"/>
      <c r="P27" s="75">
        <f t="shared" si="3"/>
        <v>413.70000000000005</v>
      </c>
      <c r="Q27" s="75">
        <f t="shared" si="1"/>
        <v>6586.3</v>
      </c>
    </row>
    <row r="28" spans="1:17" s="24" customFormat="1" ht="15.75" x14ac:dyDescent="0.2">
      <c r="A28" s="70">
        <v>19</v>
      </c>
      <c r="B28" s="67" t="s">
        <v>67</v>
      </c>
      <c r="C28" s="68" t="s">
        <v>68</v>
      </c>
      <c r="D28" s="68" t="s">
        <v>356</v>
      </c>
      <c r="E28" s="10" t="s">
        <v>23</v>
      </c>
      <c r="F28" s="23" t="s">
        <v>33</v>
      </c>
      <c r="G28" s="23" t="s">
        <v>159</v>
      </c>
      <c r="H28" s="49" t="s">
        <v>126</v>
      </c>
      <c r="I28" s="11" t="s">
        <v>22</v>
      </c>
      <c r="J28" s="93">
        <v>40360</v>
      </c>
      <c r="K28" s="93">
        <v>45474</v>
      </c>
      <c r="L28" s="12">
        <v>14000</v>
      </c>
      <c r="M28" s="76">
        <f t="shared" si="2"/>
        <v>401.8</v>
      </c>
      <c r="N28" s="76">
        <f t="shared" si="0"/>
        <v>425.6</v>
      </c>
      <c r="O28" s="78"/>
      <c r="P28" s="76">
        <f t="shared" si="3"/>
        <v>827.40000000000009</v>
      </c>
      <c r="Q28" s="76">
        <f t="shared" si="1"/>
        <v>13172.6</v>
      </c>
    </row>
    <row r="29" spans="1:17" s="22" customFormat="1" ht="15.75" x14ac:dyDescent="0.2">
      <c r="A29" s="70">
        <v>20</v>
      </c>
      <c r="B29" s="20" t="s">
        <v>69</v>
      </c>
      <c r="C29" s="69" t="s">
        <v>70</v>
      </c>
      <c r="D29" s="69" t="s">
        <v>356</v>
      </c>
      <c r="E29" s="8" t="s">
        <v>19</v>
      </c>
      <c r="F29" s="21" t="s">
        <v>29</v>
      </c>
      <c r="G29" s="21" t="s">
        <v>160</v>
      </c>
      <c r="H29" s="49" t="s">
        <v>126</v>
      </c>
      <c r="I29" s="19" t="s">
        <v>21</v>
      </c>
      <c r="J29" s="93">
        <v>44713</v>
      </c>
      <c r="K29" s="93">
        <v>45444</v>
      </c>
      <c r="L29" s="9">
        <v>10000</v>
      </c>
      <c r="M29" s="75">
        <f t="shared" si="2"/>
        <v>287</v>
      </c>
      <c r="N29" s="75">
        <f t="shared" si="0"/>
        <v>304</v>
      </c>
      <c r="O29" s="77"/>
      <c r="P29" s="75">
        <f t="shared" si="3"/>
        <v>591</v>
      </c>
      <c r="Q29" s="75">
        <f t="shared" si="1"/>
        <v>9409</v>
      </c>
    </row>
    <row r="30" spans="1:17" s="22" customFormat="1" ht="15.75" x14ac:dyDescent="0.2">
      <c r="A30" s="70">
        <v>21</v>
      </c>
      <c r="B30" s="17" t="s">
        <v>72</v>
      </c>
      <c r="C30" s="17" t="s">
        <v>73</v>
      </c>
      <c r="D30" s="17" t="s">
        <v>356</v>
      </c>
      <c r="E30" s="8" t="s">
        <v>19</v>
      </c>
      <c r="F30" s="21" t="s">
        <v>33</v>
      </c>
      <c r="G30" s="21" t="s">
        <v>161</v>
      </c>
      <c r="H30" s="49" t="s">
        <v>126</v>
      </c>
      <c r="I30" s="19" t="s">
        <v>22</v>
      </c>
      <c r="J30" s="93">
        <v>44228</v>
      </c>
      <c r="K30" s="93">
        <v>45323</v>
      </c>
      <c r="L30" s="9">
        <v>12000</v>
      </c>
      <c r="M30" s="75">
        <f t="shared" si="2"/>
        <v>344.4</v>
      </c>
      <c r="N30" s="75">
        <f t="shared" si="0"/>
        <v>364.8</v>
      </c>
      <c r="O30" s="77"/>
      <c r="P30" s="75">
        <f t="shared" si="3"/>
        <v>709.2</v>
      </c>
      <c r="Q30" s="75">
        <f t="shared" si="1"/>
        <v>11290.8</v>
      </c>
    </row>
    <row r="31" spans="1:17" s="22" customFormat="1" ht="15.75" x14ac:dyDescent="0.2">
      <c r="A31" s="70">
        <v>22</v>
      </c>
      <c r="B31" s="20" t="s">
        <v>74</v>
      </c>
      <c r="C31" s="20" t="s">
        <v>75</v>
      </c>
      <c r="D31" s="20" t="s">
        <v>356</v>
      </c>
      <c r="E31" s="8" t="s">
        <v>19</v>
      </c>
      <c r="F31" s="25" t="s">
        <v>76</v>
      </c>
      <c r="G31" s="25" t="s">
        <v>163</v>
      </c>
      <c r="H31" s="49" t="s">
        <v>126</v>
      </c>
      <c r="I31" s="19" t="s">
        <v>21</v>
      </c>
      <c r="J31" s="93">
        <v>44270</v>
      </c>
      <c r="K31" s="93">
        <v>45366</v>
      </c>
      <c r="L31" s="9">
        <v>8000</v>
      </c>
      <c r="M31" s="75">
        <f t="shared" si="2"/>
        <v>229.6</v>
      </c>
      <c r="N31" s="75">
        <f t="shared" si="0"/>
        <v>243.2</v>
      </c>
      <c r="O31" s="77"/>
      <c r="P31" s="75">
        <f t="shared" si="3"/>
        <v>472.79999999999995</v>
      </c>
      <c r="Q31" s="75">
        <f t="shared" si="1"/>
        <v>7527.2</v>
      </c>
    </row>
    <row r="32" spans="1:17" s="22" customFormat="1" ht="15.75" x14ac:dyDescent="0.2">
      <c r="A32" s="70">
        <v>23</v>
      </c>
      <c r="B32" s="27" t="s">
        <v>77</v>
      </c>
      <c r="C32" s="27" t="s">
        <v>78</v>
      </c>
      <c r="D32" s="27" t="s">
        <v>357</v>
      </c>
      <c r="E32" s="8" t="s">
        <v>19</v>
      </c>
      <c r="F32" s="26" t="s">
        <v>32</v>
      </c>
      <c r="G32" s="26" t="s">
        <v>165</v>
      </c>
      <c r="H32" s="49" t="s">
        <v>126</v>
      </c>
      <c r="I32" s="19" t="s">
        <v>21</v>
      </c>
      <c r="J32" s="93">
        <v>44713</v>
      </c>
      <c r="K32" s="93">
        <v>45444</v>
      </c>
      <c r="L32" s="9">
        <v>7000</v>
      </c>
      <c r="M32" s="75">
        <f t="shared" si="2"/>
        <v>200.9</v>
      </c>
      <c r="N32" s="75">
        <f t="shared" si="0"/>
        <v>212.8</v>
      </c>
      <c r="O32" s="77"/>
      <c r="P32" s="75">
        <f t="shared" si="3"/>
        <v>413.70000000000005</v>
      </c>
      <c r="Q32" s="75">
        <f t="shared" si="1"/>
        <v>6586.3</v>
      </c>
    </row>
    <row r="33" spans="1:19" s="24" customFormat="1" ht="15.75" x14ac:dyDescent="0.2">
      <c r="A33" s="70">
        <v>24</v>
      </c>
      <c r="B33" s="18" t="s">
        <v>79</v>
      </c>
      <c r="C33" s="18" t="s">
        <v>80</v>
      </c>
      <c r="D33" s="18" t="s">
        <v>357</v>
      </c>
      <c r="E33" s="10" t="s">
        <v>23</v>
      </c>
      <c r="F33" s="28" t="s">
        <v>81</v>
      </c>
      <c r="G33" s="28" t="s">
        <v>166</v>
      </c>
      <c r="H33" s="49" t="s">
        <v>126</v>
      </c>
      <c r="I33" s="11" t="s">
        <v>22</v>
      </c>
      <c r="J33" s="94">
        <v>42217</v>
      </c>
      <c r="K33" s="94">
        <v>45505</v>
      </c>
      <c r="L33" s="12">
        <v>14000</v>
      </c>
      <c r="M33" s="76">
        <f t="shared" si="2"/>
        <v>401.8</v>
      </c>
      <c r="N33" s="76">
        <f t="shared" si="0"/>
        <v>425.6</v>
      </c>
      <c r="O33" s="78"/>
      <c r="P33" s="76">
        <f t="shared" si="3"/>
        <v>827.40000000000009</v>
      </c>
      <c r="Q33" s="76">
        <f t="shared" si="1"/>
        <v>13172.6</v>
      </c>
    </row>
    <row r="34" spans="1:19" s="24" customFormat="1" ht="15.75" x14ac:dyDescent="0.2">
      <c r="A34" s="70">
        <v>25</v>
      </c>
      <c r="B34" s="29" t="s">
        <v>82</v>
      </c>
      <c r="C34" s="29" t="s">
        <v>83</v>
      </c>
      <c r="D34" s="29" t="s">
        <v>357</v>
      </c>
      <c r="E34" s="10" t="s">
        <v>23</v>
      </c>
      <c r="F34" s="28" t="s">
        <v>84</v>
      </c>
      <c r="G34" s="28" t="s">
        <v>167</v>
      </c>
      <c r="H34" s="49" t="s">
        <v>126</v>
      </c>
      <c r="I34" s="11" t="s">
        <v>22</v>
      </c>
      <c r="J34" s="93">
        <v>41376</v>
      </c>
      <c r="K34" s="93">
        <v>45394</v>
      </c>
      <c r="L34" s="12">
        <v>14000</v>
      </c>
      <c r="M34" s="76">
        <f t="shared" si="2"/>
        <v>401.8</v>
      </c>
      <c r="N34" s="76">
        <f t="shared" si="0"/>
        <v>425.6</v>
      </c>
      <c r="O34" s="76">
        <v>1715</v>
      </c>
      <c r="P34" s="76">
        <f t="shared" si="3"/>
        <v>2542.4</v>
      </c>
      <c r="Q34" s="76">
        <f t="shared" si="1"/>
        <v>11457.6</v>
      </c>
    </row>
    <row r="35" spans="1:19" s="22" customFormat="1" ht="15.75" x14ac:dyDescent="0.2">
      <c r="A35" s="70">
        <v>26</v>
      </c>
      <c r="B35" s="17" t="s">
        <v>85</v>
      </c>
      <c r="C35" s="17" t="s">
        <v>86</v>
      </c>
      <c r="D35" s="17" t="s">
        <v>357</v>
      </c>
      <c r="E35" s="8" t="s">
        <v>71</v>
      </c>
      <c r="F35" s="30" t="s">
        <v>87</v>
      </c>
      <c r="G35" s="30" t="s">
        <v>168</v>
      </c>
      <c r="H35" s="49" t="s">
        <v>126</v>
      </c>
      <c r="I35" s="19" t="s">
        <v>27</v>
      </c>
      <c r="J35" s="93">
        <v>42064</v>
      </c>
      <c r="K35" s="93">
        <v>45352</v>
      </c>
      <c r="L35" s="9">
        <v>10000</v>
      </c>
      <c r="M35" s="75">
        <f t="shared" si="2"/>
        <v>287</v>
      </c>
      <c r="N35" s="75">
        <f t="shared" si="0"/>
        <v>304</v>
      </c>
      <c r="O35" s="77"/>
      <c r="P35" s="75">
        <f t="shared" si="3"/>
        <v>591</v>
      </c>
      <c r="Q35" s="75">
        <f t="shared" si="1"/>
        <v>9409</v>
      </c>
    </row>
    <row r="36" spans="1:19" s="22" customFormat="1" ht="15.75" x14ac:dyDescent="0.2">
      <c r="A36" s="70">
        <v>27</v>
      </c>
      <c r="B36" s="7" t="s">
        <v>88</v>
      </c>
      <c r="C36" s="7" t="s">
        <v>89</v>
      </c>
      <c r="D36" s="7" t="s">
        <v>356</v>
      </c>
      <c r="E36" s="13" t="s">
        <v>19</v>
      </c>
      <c r="F36" s="31" t="s">
        <v>90</v>
      </c>
      <c r="G36" s="31" t="s">
        <v>169</v>
      </c>
      <c r="H36" s="49" t="s">
        <v>126</v>
      </c>
      <c r="I36" s="32" t="s">
        <v>21</v>
      </c>
      <c r="J36" s="93">
        <v>44197</v>
      </c>
      <c r="K36" s="93">
        <v>45292</v>
      </c>
      <c r="L36" s="14">
        <v>6000</v>
      </c>
      <c r="M36" s="79">
        <f t="shared" si="2"/>
        <v>172.2</v>
      </c>
      <c r="N36" s="79">
        <f t="shared" si="0"/>
        <v>182.4</v>
      </c>
      <c r="O36" s="80"/>
      <c r="P36" s="79">
        <f t="shared" si="3"/>
        <v>354.6</v>
      </c>
      <c r="Q36" s="75">
        <f t="shared" si="1"/>
        <v>5645.4</v>
      </c>
    </row>
    <row r="37" spans="1:19" s="34" customFormat="1" ht="15.75" x14ac:dyDescent="0.2">
      <c r="A37" s="70">
        <v>28</v>
      </c>
      <c r="B37" s="17" t="s">
        <v>91</v>
      </c>
      <c r="C37" s="17" t="s">
        <v>92</v>
      </c>
      <c r="D37" s="17" t="s">
        <v>357</v>
      </c>
      <c r="E37" s="8"/>
      <c r="F37" s="26" t="s">
        <v>93</v>
      </c>
      <c r="G37" s="26" t="s">
        <v>170</v>
      </c>
      <c r="H37" s="49" t="s">
        <v>126</v>
      </c>
      <c r="I37" s="19" t="s">
        <v>22</v>
      </c>
      <c r="J37" s="93">
        <v>43586</v>
      </c>
      <c r="K37" s="93">
        <v>45413</v>
      </c>
      <c r="L37" s="9">
        <v>10000</v>
      </c>
      <c r="M37" s="75">
        <f t="shared" si="2"/>
        <v>287</v>
      </c>
      <c r="N37" s="75">
        <f t="shared" si="0"/>
        <v>304</v>
      </c>
      <c r="O37" s="77"/>
      <c r="P37" s="75">
        <f t="shared" si="3"/>
        <v>591</v>
      </c>
      <c r="Q37" s="75">
        <f t="shared" si="1"/>
        <v>9409</v>
      </c>
      <c r="R37" s="51"/>
      <c r="S37" s="33"/>
    </row>
    <row r="38" spans="1:19" s="34" customFormat="1" ht="15.75" x14ac:dyDescent="0.2">
      <c r="A38" s="70">
        <v>29</v>
      </c>
      <c r="B38" s="17" t="s">
        <v>94</v>
      </c>
      <c r="C38" s="17" t="s">
        <v>95</v>
      </c>
      <c r="D38" s="17" t="s">
        <v>357</v>
      </c>
      <c r="E38" s="8" t="s">
        <v>19</v>
      </c>
      <c r="F38" s="26" t="s">
        <v>32</v>
      </c>
      <c r="G38" s="26" t="s">
        <v>171</v>
      </c>
      <c r="H38" s="49" t="s">
        <v>126</v>
      </c>
      <c r="I38" s="19" t="s">
        <v>21</v>
      </c>
      <c r="J38" s="93">
        <v>43873</v>
      </c>
      <c r="K38" s="93">
        <v>45334</v>
      </c>
      <c r="L38" s="9">
        <v>8000</v>
      </c>
      <c r="M38" s="75">
        <f t="shared" si="2"/>
        <v>229.6</v>
      </c>
      <c r="N38" s="75">
        <f t="shared" si="0"/>
        <v>243.2</v>
      </c>
      <c r="O38" s="77"/>
      <c r="P38" s="75">
        <f t="shared" si="3"/>
        <v>472.79999999999995</v>
      </c>
      <c r="Q38" s="75">
        <f t="shared" si="1"/>
        <v>7527.2</v>
      </c>
      <c r="R38" s="51"/>
      <c r="S38" s="33"/>
    </row>
    <row r="39" spans="1:19" s="90" customFormat="1" ht="15.75" x14ac:dyDescent="0.2">
      <c r="A39" s="70">
        <v>30</v>
      </c>
      <c r="B39" s="105" t="s">
        <v>96</v>
      </c>
      <c r="C39" s="105" t="s">
        <v>97</v>
      </c>
      <c r="D39" s="105" t="s">
        <v>356</v>
      </c>
      <c r="E39" s="15" t="s">
        <v>19</v>
      </c>
      <c r="F39" s="106" t="s">
        <v>76</v>
      </c>
      <c r="G39" s="106" t="s">
        <v>172</v>
      </c>
      <c r="H39" s="8" t="s">
        <v>126</v>
      </c>
      <c r="I39" s="16" t="s">
        <v>21</v>
      </c>
      <c r="J39" s="93">
        <v>44137</v>
      </c>
      <c r="K39" s="93" t="s">
        <v>190</v>
      </c>
      <c r="L39" s="35">
        <v>8000</v>
      </c>
      <c r="M39" s="81">
        <f t="shared" si="2"/>
        <v>229.6</v>
      </c>
      <c r="N39" s="81">
        <f t="shared" si="0"/>
        <v>243.2</v>
      </c>
      <c r="O39" s="82"/>
      <c r="P39" s="81">
        <f t="shared" si="3"/>
        <v>472.79999999999995</v>
      </c>
      <c r="Q39" s="76">
        <f t="shared" si="1"/>
        <v>7527.2</v>
      </c>
    </row>
    <row r="40" spans="1:19" s="22" customFormat="1" ht="15.75" x14ac:dyDescent="0.2">
      <c r="A40" s="70">
        <v>31</v>
      </c>
      <c r="B40" s="17" t="s">
        <v>98</v>
      </c>
      <c r="C40" s="17" t="s">
        <v>99</v>
      </c>
      <c r="D40" s="17" t="s">
        <v>356</v>
      </c>
      <c r="E40" s="8" t="s">
        <v>19</v>
      </c>
      <c r="F40" s="26" t="s">
        <v>40</v>
      </c>
      <c r="G40" s="26" t="s">
        <v>171</v>
      </c>
      <c r="H40" s="49" t="s">
        <v>126</v>
      </c>
      <c r="I40" s="19" t="s">
        <v>21</v>
      </c>
      <c r="J40" s="93">
        <v>44317</v>
      </c>
      <c r="K40" s="93">
        <v>45413</v>
      </c>
      <c r="L40" s="9">
        <v>8000</v>
      </c>
      <c r="M40" s="75">
        <f t="shared" si="2"/>
        <v>229.6</v>
      </c>
      <c r="N40" s="75">
        <f t="shared" si="0"/>
        <v>243.2</v>
      </c>
      <c r="O40" s="77"/>
      <c r="P40" s="75">
        <f t="shared" si="3"/>
        <v>472.79999999999995</v>
      </c>
      <c r="Q40" s="75">
        <f t="shared" si="1"/>
        <v>7527.2</v>
      </c>
    </row>
    <row r="41" spans="1:19" s="22" customFormat="1" ht="15.75" x14ac:dyDescent="0.2">
      <c r="A41" s="70">
        <v>32</v>
      </c>
      <c r="B41" s="17" t="s">
        <v>100</v>
      </c>
      <c r="C41" s="17" t="s">
        <v>101</v>
      </c>
      <c r="D41" s="17" t="s">
        <v>357</v>
      </c>
      <c r="E41" s="8" t="s">
        <v>19</v>
      </c>
      <c r="F41" s="26" t="s">
        <v>32</v>
      </c>
      <c r="G41" s="26" t="s">
        <v>173</v>
      </c>
      <c r="H41" s="49" t="s">
        <v>126</v>
      </c>
      <c r="I41" s="19" t="s">
        <v>21</v>
      </c>
      <c r="J41" s="93">
        <v>44198</v>
      </c>
      <c r="K41" s="93">
        <v>45293</v>
      </c>
      <c r="L41" s="9">
        <v>6500</v>
      </c>
      <c r="M41" s="75">
        <f t="shared" si="2"/>
        <v>186.55</v>
      </c>
      <c r="N41" s="75">
        <f t="shared" si="0"/>
        <v>197.6</v>
      </c>
      <c r="O41" s="77"/>
      <c r="P41" s="75">
        <f t="shared" si="3"/>
        <v>384.15</v>
      </c>
      <c r="Q41" s="75">
        <f t="shared" si="1"/>
        <v>6115.85</v>
      </c>
    </row>
    <row r="42" spans="1:19" s="22" customFormat="1" ht="15.75" x14ac:dyDescent="0.2">
      <c r="A42" s="70">
        <v>33</v>
      </c>
      <c r="B42" s="37" t="s">
        <v>103</v>
      </c>
      <c r="C42" s="37" t="s">
        <v>104</v>
      </c>
      <c r="D42" s="37" t="s">
        <v>357</v>
      </c>
      <c r="E42" s="8" t="s">
        <v>19</v>
      </c>
      <c r="F42" s="26" t="s">
        <v>102</v>
      </c>
      <c r="G42" s="26" t="s">
        <v>162</v>
      </c>
      <c r="H42" s="49" t="s">
        <v>126</v>
      </c>
      <c r="I42" s="19" t="s">
        <v>22</v>
      </c>
      <c r="J42" s="93">
        <v>44743</v>
      </c>
      <c r="K42" s="93">
        <v>45474</v>
      </c>
      <c r="L42" s="9">
        <v>14000</v>
      </c>
      <c r="M42" s="75">
        <f t="shared" si="2"/>
        <v>401.8</v>
      </c>
      <c r="N42" s="75">
        <f t="shared" si="0"/>
        <v>425.6</v>
      </c>
      <c r="O42" s="77"/>
      <c r="P42" s="75">
        <f t="shared" si="3"/>
        <v>827.40000000000009</v>
      </c>
      <c r="Q42" s="75">
        <f t="shared" si="1"/>
        <v>13172.6</v>
      </c>
    </row>
    <row r="43" spans="1:19" s="22" customFormat="1" ht="15.75" x14ac:dyDescent="0.2">
      <c r="A43" s="70">
        <v>34</v>
      </c>
      <c r="B43" s="38" t="s">
        <v>105</v>
      </c>
      <c r="C43" s="38" t="s">
        <v>106</v>
      </c>
      <c r="D43" s="38" t="s">
        <v>357</v>
      </c>
      <c r="E43" s="13" t="s">
        <v>19</v>
      </c>
      <c r="F43" s="31" t="s">
        <v>32</v>
      </c>
      <c r="G43" s="31" t="s">
        <v>174</v>
      </c>
      <c r="H43" s="49" t="s">
        <v>126</v>
      </c>
      <c r="I43" s="32" t="s">
        <v>21</v>
      </c>
      <c r="J43" s="93">
        <v>44501</v>
      </c>
      <c r="K43" s="93">
        <v>45597</v>
      </c>
      <c r="L43" s="14">
        <v>7000</v>
      </c>
      <c r="M43" s="79">
        <f t="shared" si="2"/>
        <v>200.9</v>
      </c>
      <c r="N43" s="79">
        <f t="shared" si="0"/>
        <v>212.8</v>
      </c>
      <c r="O43" s="80"/>
      <c r="P43" s="79">
        <f t="shared" si="3"/>
        <v>413.70000000000005</v>
      </c>
      <c r="Q43" s="75">
        <f t="shared" si="1"/>
        <v>6586.3</v>
      </c>
    </row>
    <row r="44" spans="1:19" s="22" customFormat="1" ht="15.75" x14ac:dyDescent="0.2">
      <c r="A44" s="70">
        <v>35</v>
      </c>
      <c r="B44" s="38" t="s">
        <v>107</v>
      </c>
      <c r="C44" s="38" t="s">
        <v>108</v>
      </c>
      <c r="D44" s="38" t="s">
        <v>357</v>
      </c>
      <c r="E44" s="13" t="s">
        <v>19</v>
      </c>
      <c r="F44" s="31" t="s">
        <v>32</v>
      </c>
      <c r="G44" s="31" t="s">
        <v>175</v>
      </c>
      <c r="H44" s="49" t="s">
        <v>126</v>
      </c>
      <c r="I44" s="32" t="s">
        <v>21</v>
      </c>
      <c r="J44" s="93">
        <v>44805</v>
      </c>
      <c r="K44" s="93">
        <v>45536</v>
      </c>
      <c r="L44" s="14">
        <v>8000</v>
      </c>
      <c r="M44" s="79">
        <f t="shared" si="2"/>
        <v>229.6</v>
      </c>
      <c r="N44" s="79">
        <f t="shared" si="0"/>
        <v>243.2</v>
      </c>
      <c r="O44" s="80"/>
      <c r="P44" s="79">
        <f t="shared" si="3"/>
        <v>472.79999999999995</v>
      </c>
      <c r="Q44" s="75">
        <f t="shared" si="1"/>
        <v>7527.2</v>
      </c>
    </row>
    <row r="45" spans="1:19" s="22" customFormat="1" ht="15" customHeight="1" x14ac:dyDescent="0.2">
      <c r="A45" s="70">
        <v>36</v>
      </c>
      <c r="B45" s="38" t="s">
        <v>109</v>
      </c>
      <c r="C45" s="38" t="s">
        <v>110</v>
      </c>
      <c r="D45" s="38" t="s">
        <v>356</v>
      </c>
      <c r="E45" s="13" t="s">
        <v>19</v>
      </c>
      <c r="F45" s="31" t="s">
        <v>40</v>
      </c>
      <c r="G45" s="31" t="s">
        <v>176</v>
      </c>
      <c r="H45" s="49" t="s">
        <v>126</v>
      </c>
      <c r="I45" s="32" t="s">
        <v>21</v>
      </c>
      <c r="J45" s="93">
        <v>44805</v>
      </c>
      <c r="K45" s="93">
        <v>45536</v>
      </c>
      <c r="L45" s="14">
        <v>10000</v>
      </c>
      <c r="M45" s="79">
        <f t="shared" si="2"/>
        <v>287</v>
      </c>
      <c r="N45" s="79">
        <f t="shared" si="0"/>
        <v>304</v>
      </c>
      <c r="O45" s="80"/>
      <c r="P45" s="79">
        <f t="shared" si="3"/>
        <v>591</v>
      </c>
      <c r="Q45" s="75">
        <f t="shared" si="1"/>
        <v>9409</v>
      </c>
    </row>
    <row r="46" spans="1:19" s="73" customFormat="1" ht="15.75" x14ac:dyDescent="0.2">
      <c r="A46" s="70">
        <v>37</v>
      </c>
      <c r="B46" s="71" t="s">
        <v>111</v>
      </c>
      <c r="C46" s="71" t="s">
        <v>112</v>
      </c>
      <c r="D46" s="71" t="s">
        <v>357</v>
      </c>
      <c r="E46" s="13" t="s">
        <v>19</v>
      </c>
      <c r="F46" s="72" t="s">
        <v>32</v>
      </c>
      <c r="G46" s="72" t="s">
        <v>176</v>
      </c>
      <c r="H46" s="8" t="s">
        <v>126</v>
      </c>
      <c r="I46" s="32" t="s">
        <v>21</v>
      </c>
      <c r="J46" s="93">
        <v>44805</v>
      </c>
      <c r="K46" s="93">
        <v>45536</v>
      </c>
      <c r="L46" s="14">
        <v>8000</v>
      </c>
      <c r="M46" s="79">
        <f t="shared" si="2"/>
        <v>229.6</v>
      </c>
      <c r="N46" s="79">
        <f t="shared" ref="N46:N72" si="4">L46*3.04%</f>
        <v>243.2</v>
      </c>
      <c r="O46" s="80"/>
      <c r="P46" s="79">
        <f t="shared" si="3"/>
        <v>472.79999999999995</v>
      </c>
      <c r="Q46" s="79">
        <f t="shared" ref="Q46:Q88" si="5">L46-P46</f>
        <v>7527.2</v>
      </c>
    </row>
    <row r="47" spans="1:19" s="22" customFormat="1" ht="20.25" customHeight="1" x14ac:dyDescent="0.25">
      <c r="A47" s="70">
        <v>38</v>
      </c>
      <c r="B47" s="37" t="s">
        <v>113</v>
      </c>
      <c r="C47" s="37" t="s">
        <v>114</v>
      </c>
      <c r="D47" s="37" t="s">
        <v>356</v>
      </c>
      <c r="E47" s="49" t="s">
        <v>19</v>
      </c>
      <c r="F47" s="26" t="s">
        <v>40</v>
      </c>
      <c r="G47" s="28" t="s">
        <v>177</v>
      </c>
      <c r="H47" s="49" t="s">
        <v>126</v>
      </c>
      <c r="I47" s="50" t="s">
        <v>21</v>
      </c>
      <c r="J47" s="95">
        <v>44880</v>
      </c>
      <c r="K47" s="95">
        <v>45611</v>
      </c>
      <c r="L47" s="39">
        <v>10000</v>
      </c>
      <c r="M47" s="74">
        <f t="shared" si="2"/>
        <v>287</v>
      </c>
      <c r="N47" s="74">
        <f t="shared" si="4"/>
        <v>304</v>
      </c>
      <c r="O47" s="83"/>
      <c r="P47" s="74">
        <f t="shared" si="3"/>
        <v>591</v>
      </c>
      <c r="Q47" s="74">
        <f t="shared" si="5"/>
        <v>9409</v>
      </c>
    </row>
    <row r="48" spans="1:19" s="22" customFormat="1" ht="15.75" x14ac:dyDescent="0.25">
      <c r="A48" s="70">
        <v>39</v>
      </c>
      <c r="B48" s="37" t="s">
        <v>115</v>
      </c>
      <c r="C48" s="37" t="s">
        <v>116</v>
      </c>
      <c r="D48" s="37" t="s">
        <v>356</v>
      </c>
      <c r="E48" s="49" t="s">
        <v>19</v>
      </c>
      <c r="F48" s="26" t="s">
        <v>40</v>
      </c>
      <c r="G48" s="26" t="s">
        <v>178</v>
      </c>
      <c r="H48" s="49" t="s">
        <v>126</v>
      </c>
      <c r="I48" s="50" t="s">
        <v>21</v>
      </c>
      <c r="J48" s="95">
        <v>44896</v>
      </c>
      <c r="K48" s="95">
        <v>45627</v>
      </c>
      <c r="L48" s="39">
        <v>10000</v>
      </c>
      <c r="M48" s="74">
        <f t="shared" si="2"/>
        <v>287</v>
      </c>
      <c r="N48" s="74">
        <f t="shared" si="4"/>
        <v>304</v>
      </c>
      <c r="O48" s="83"/>
      <c r="P48" s="74">
        <f t="shared" si="3"/>
        <v>591</v>
      </c>
      <c r="Q48" s="84">
        <f t="shared" si="5"/>
        <v>9409</v>
      </c>
    </row>
    <row r="49" spans="1:17" s="22" customFormat="1" ht="15.75" x14ac:dyDescent="0.25">
      <c r="A49" s="70">
        <v>40</v>
      </c>
      <c r="B49" s="37" t="s">
        <v>132</v>
      </c>
      <c r="C49" s="37" t="s">
        <v>117</v>
      </c>
      <c r="D49" s="37" t="s">
        <v>356</v>
      </c>
      <c r="E49" s="49" t="s">
        <v>19</v>
      </c>
      <c r="F49" s="26" t="s">
        <v>40</v>
      </c>
      <c r="G49" s="26" t="s">
        <v>179</v>
      </c>
      <c r="H49" s="49" t="s">
        <v>126</v>
      </c>
      <c r="I49" s="50" t="s">
        <v>21</v>
      </c>
      <c r="J49" s="95">
        <v>44910</v>
      </c>
      <c r="K49" s="95">
        <v>45641</v>
      </c>
      <c r="L49" s="39">
        <v>9000</v>
      </c>
      <c r="M49" s="74">
        <f t="shared" si="2"/>
        <v>258.3</v>
      </c>
      <c r="N49" s="74">
        <f t="shared" si="4"/>
        <v>273.60000000000002</v>
      </c>
      <c r="O49" s="83"/>
      <c r="P49" s="74">
        <f t="shared" si="3"/>
        <v>531.90000000000009</v>
      </c>
      <c r="Q49" s="84">
        <f t="shared" si="5"/>
        <v>8468.1</v>
      </c>
    </row>
    <row r="50" spans="1:17" s="22" customFormat="1" ht="15.75" x14ac:dyDescent="0.2">
      <c r="A50" s="70">
        <v>41</v>
      </c>
      <c r="B50" s="37" t="s">
        <v>118</v>
      </c>
      <c r="C50" s="37" t="s">
        <v>119</v>
      </c>
      <c r="D50" s="37" t="s">
        <v>356</v>
      </c>
      <c r="E50" s="8" t="s">
        <v>19</v>
      </c>
      <c r="F50" s="26" t="s">
        <v>40</v>
      </c>
      <c r="G50" s="26" t="s">
        <v>180</v>
      </c>
      <c r="H50" s="49" t="s">
        <v>126</v>
      </c>
      <c r="I50" s="19" t="s">
        <v>21</v>
      </c>
      <c r="J50" s="93">
        <v>44896</v>
      </c>
      <c r="K50" s="93">
        <v>45627</v>
      </c>
      <c r="L50" s="9">
        <v>9000</v>
      </c>
      <c r="M50" s="75">
        <f t="shared" si="2"/>
        <v>258.3</v>
      </c>
      <c r="N50" s="75">
        <f t="shared" si="4"/>
        <v>273.60000000000002</v>
      </c>
      <c r="O50" s="77"/>
      <c r="P50" s="75">
        <f t="shared" si="3"/>
        <v>531.90000000000009</v>
      </c>
      <c r="Q50" s="85">
        <f t="shared" si="5"/>
        <v>8468.1</v>
      </c>
    </row>
    <row r="51" spans="1:17" s="22" customFormat="1" ht="15.75" x14ac:dyDescent="0.2">
      <c r="A51" s="70">
        <v>42</v>
      </c>
      <c r="B51" s="37" t="s">
        <v>127</v>
      </c>
      <c r="C51" s="37" t="s">
        <v>128</v>
      </c>
      <c r="D51" s="37" t="s">
        <v>356</v>
      </c>
      <c r="E51" s="8" t="s">
        <v>19</v>
      </c>
      <c r="F51" s="26" t="s">
        <v>40</v>
      </c>
      <c r="G51" s="26" t="s">
        <v>181</v>
      </c>
      <c r="H51" s="49" t="s">
        <v>126</v>
      </c>
      <c r="I51" s="19" t="s">
        <v>21</v>
      </c>
      <c r="J51" s="93">
        <v>44986</v>
      </c>
      <c r="K51" s="93">
        <v>45352</v>
      </c>
      <c r="L51" s="9">
        <v>10000</v>
      </c>
      <c r="M51" s="75">
        <f t="shared" si="2"/>
        <v>287</v>
      </c>
      <c r="N51" s="75">
        <f t="shared" si="4"/>
        <v>304</v>
      </c>
      <c r="O51" s="77"/>
      <c r="P51" s="75">
        <f t="shared" si="3"/>
        <v>591</v>
      </c>
      <c r="Q51" s="75">
        <f t="shared" si="5"/>
        <v>9409</v>
      </c>
    </row>
    <row r="52" spans="1:17" s="22" customFormat="1" ht="15.75" x14ac:dyDescent="0.2">
      <c r="A52" s="70">
        <v>43</v>
      </c>
      <c r="B52" s="37" t="s">
        <v>129</v>
      </c>
      <c r="C52" s="37" t="s">
        <v>130</v>
      </c>
      <c r="D52" s="37" t="s">
        <v>357</v>
      </c>
      <c r="E52" s="8" t="s">
        <v>19</v>
      </c>
      <c r="F52" s="26" t="s">
        <v>32</v>
      </c>
      <c r="G52" s="26" t="s">
        <v>181</v>
      </c>
      <c r="H52" s="49" t="s">
        <v>126</v>
      </c>
      <c r="I52" s="19" t="s">
        <v>21</v>
      </c>
      <c r="J52" s="93">
        <v>44986</v>
      </c>
      <c r="K52" s="93">
        <v>45352</v>
      </c>
      <c r="L52" s="9">
        <v>9000</v>
      </c>
      <c r="M52" s="75">
        <f t="shared" si="2"/>
        <v>258.3</v>
      </c>
      <c r="N52" s="75">
        <f t="shared" si="4"/>
        <v>273.60000000000002</v>
      </c>
      <c r="O52" s="77"/>
      <c r="P52" s="75">
        <f t="shared" si="3"/>
        <v>531.90000000000009</v>
      </c>
      <c r="Q52" s="75">
        <f t="shared" si="5"/>
        <v>8468.1</v>
      </c>
    </row>
    <row r="53" spans="1:17" s="22" customFormat="1" ht="15.75" x14ac:dyDescent="0.2">
      <c r="A53" s="70">
        <v>44</v>
      </c>
      <c r="B53" s="37" t="s">
        <v>131</v>
      </c>
      <c r="C53" s="37" t="s">
        <v>86</v>
      </c>
      <c r="D53" s="37" t="s">
        <v>356</v>
      </c>
      <c r="E53" s="8" t="s">
        <v>19</v>
      </c>
      <c r="F53" s="26" t="s">
        <v>40</v>
      </c>
      <c r="G53" s="26" t="s">
        <v>182</v>
      </c>
      <c r="H53" s="49" t="s">
        <v>126</v>
      </c>
      <c r="I53" s="19" t="s">
        <v>21</v>
      </c>
      <c r="J53" s="93">
        <v>45017</v>
      </c>
      <c r="K53" s="93">
        <v>45383</v>
      </c>
      <c r="L53" s="9">
        <v>10000</v>
      </c>
      <c r="M53" s="75">
        <f t="shared" si="2"/>
        <v>287</v>
      </c>
      <c r="N53" s="75">
        <f t="shared" si="4"/>
        <v>304</v>
      </c>
      <c r="O53" s="77"/>
      <c r="P53" s="75">
        <f t="shared" si="3"/>
        <v>591</v>
      </c>
      <c r="Q53" s="85">
        <f t="shared" si="5"/>
        <v>9409</v>
      </c>
    </row>
    <row r="54" spans="1:17" s="22" customFormat="1" ht="15.75" x14ac:dyDescent="0.2">
      <c r="A54" s="70">
        <v>45</v>
      </c>
      <c r="B54" s="37" t="s">
        <v>133</v>
      </c>
      <c r="C54" s="37" t="s">
        <v>134</v>
      </c>
      <c r="D54" s="37" t="s">
        <v>356</v>
      </c>
      <c r="E54" s="8" t="s">
        <v>19</v>
      </c>
      <c r="F54" s="26" t="s">
        <v>40</v>
      </c>
      <c r="G54" s="26" t="s">
        <v>183</v>
      </c>
      <c r="H54" s="49" t="s">
        <v>126</v>
      </c>
      <c r="I54" s="19" t="s">
        <v>21</v>
      </c>
      <c r="J54" s="93">
        <v>45047</v>
      </c>
      <c r="K54" s="93">
        <v>45413</v>
      </c>
      <c r="L54" s="9">
        <v>10000</v>
      </c>
      <c r="M54" s="75">
        <f t="shared" ref="M54:M88" si="6">L54*2.87%</f>
        <v>287</v>
      </c>
      <c r="N54" s="75">
        <f t="shared" si="4"/>
        <v>304</v>
      </c>
      <c r="O54" s="77"/>
      <c r="P54" s="75">
        <f t="shared" ref="P54:P72" si="7">+M54+N54+O54</f>
        <v>591</v>
      </c>
      <c r="Q54" s="75">
        <f t="shared" si="5"/>
        <v>9409</v>
      </c>
    </row>
    <row r="55" spans="1:17" s="22" customFormat="1" ht="15.75" x14ac:dyDescent="0.2">
      <c r="A55" s="70">
        <v>46</v>
      </c>
      <c r="B55" s="37" t="s">
        <v>135</v>
      </c>
      <c r="C55" s="37" t="s">
        <v>136</v>
      </c>
      <c r="D55" s="37" t="s">
        <v>357</v>
      </c>
      <c r="E55" s="8" t="s">
        <v>19</v>
      </c>
      <c r="F55" s="26" t="s">
        <v>32</v>
      </c>
      <c r="G55" s="26" t="s">
        <v>184</v>
      </c>
      <c r="H55" s="49" t="s">
        <v>126</v>
      </c>
      <c r="I55" s="19" t="s">
        <v>21</v>
      </c>
      <c r="J55" s="93">
        <v>45047</v>
      </c>
      <c r="K55" s="93">
        <v>45413</v>
      </c>
      <c r="L55" s="9">
        <v>8000</v>
      </c>
      <c r="M55" s="75">
        <f t="shared" si="6"/>
        <v>229.6</v>
      </c>
      <c r="N55" s="75">
        <f t="shared" si="4"/>
        <v>243.2</v>
      </c>
      <c r="O55" s="77"/>
      <c r="P55" s="75">
        <f t="shared" si="7"/>
        <v>472.79999999999995</v>
      </c>
      <c r="Q55" s="75">
        <f t="shared" si="5"/>
        <v>7527.2</v>
      </c>
    </row>
    <row r="56" spans="1:17" s="22" customFormat="1" ht="15.75" x14ac:dyDescent="0.2">
      <c r="A56" s="70">
        <v>47</v>
      </c>
      <c r="B56" s="37" t="s">
        <v>137</v>
      </c>
      <c r="C56" s="37" t="s">
        <v>28</v>
      </c>
      <c r="D56" s="37" t="s">
        <v>356</v>
      </c>
      <c r="E56" s="8" t="s">
        <v>19</v>
      </c>
      <c r="F56" s="26" t="s">
        <v>40</v>
      </c>
      <c r="G56" s="26" t="s">
        <v>184</v>
      </c>
      <c r="H56" s="49" t="s">
        <v>126</v>
      </c>
      <c r="I56" s="19" t="s">
        <v>21</v>
      </c>
      <c r="J56" s="96">
        <v>45047</v>
      </c>
      <c r="K56" s="96">
        <v>45413</v>
      </c>
      <c r="L56" s="9">
        <v>10000</v>
      </c>
      <c r="M56" s="75">
        <f t="shared" si="6"/>
        <v>287</v>
      </c>
      <c r="N56" s="75">
        <f t="shared" si="4"/>
        <v>304</v>
      </c>
      <c r="O56" s="77"/>
      <c r="P56" s="75">
        <f t="shared" si="7"/>
        <v>591</v>
      </c>
      <c r="Q56" s="75">
        <f t="shared" si="5"/>
        <v>9409</v>
      </c>
    </row>
    <row r="57" spans="1:17" s="22" customFormat="1" ht="15.75" x14ac:dyDescent="0.2">
      <c r="A57" s="70">
        <v>48</v>
      </c>
      <c r="B57" s="37" t="s">
        <v>185</v>
      </c>
      <c r="C57" s="37" t="s">
        <v>186</v>
      </c>
      <c r="D57" s="37" t="s">
        <v>357</v>
      </c>
      <c r="E57" s="8" t="s">
        <v>19</v>
      </c>
      <c r="F57" s="26" t="s">
        <v>32</v>
      </c>
      <c r="G57" s="26" t="s">
        <v>187</v>
      </c>
      <c r="H57" s="49" t="s">
        <v>126</v>
      </c>
      <c r="I57" s="19" t="s">
        <v>21</v>
      </c>
      <c r="J57" s="95">
        <v>45078</v>
      </c>
      <c r="K57" s="97">
        <v>45444</v>
      </c>
      <c r="L57" s="9">
        <v>9000</v>
      </c>
      <c r="M57" s="75">
        <f t="shared" si="6"/>
        <v>258.3</v>
      </c>
      <c r="N57" s="75">
        <f t="shared" si="4"/>
        <v>273.60000000000002</v>
      </c>
      <c r="O57" s="77"/>
      <c r="P57" s="75">
        <f t="shared" si="7"/>
        <v>531.90000000000009</v>
      </c>
      <c r="Q57" s="75">
        <f t="shared" si="5"/>
        <v>8468.1</v>
      </c>
    </row>
    <row r="58" spans="1:17" s="22" customFormat="1" ht="15.75" x14ac:dyDescent="0.2">
      <c r="A58" s="70">
        <v>49</v>
      </c>
      <c r="B58" s="37" t="s">
        <v>249</v>
      </c>
      <c r="C58" s="37" t="s">
        <v>250</v>
      </c>
      <c r="D58" s="37" t="s">
        <v>357</v>
      </c>
      <c r="E58" s="8" t="s">
        <v>19</v>
      </c>
      <c r="F58" s="26" t="s">
        <v>32</v>
      </c>
      <c r="G58" s="26" t="s">
        <v>183</v>
      </c>
      <c r="H58" s="49" t="s">
        <v>126</v>
      </c>
      <c r="I58" s="19" t="s">
        <v>21</v>
      </c>
      <c r="J58" s="98">
        <v>45536</v>
      </c>
      <c r="K58" s="96">
        <v>45901</v>
      </c>
      <c r="L58" s="9">
        <v>10000</v>
      </c>
      <c r="M58" s="75">
        <f t="shared" si="6"/>
        <v>287</v>
      </c>
      <c r="N58" s="75">
        <f t="shared" si="4"/>
        <v>304</v>
      </c>
      <c r="O58" s="77"/>
      <c r="P58" s="75">
        <f t="shared" si="7"/>
        <v>591</v>
      </c>
      <c r="Q58" s="75">
        <f t="shared" si="5"/>
        <v>9409</v>
      </c>
    </row>
    <row r="59" spans="1:17" s="22" customFormat="1" ht="21" customHeight="1" x14ac:dyDescent="0.25">
      <c r="A59" s="70">
        <v>50</v>
      </c>
      <c r="B59" s="37" t="s">
        <v>195</v>
      </c>
      <c r="C59" s="37" t="s">
        <v>196</v>
      </c>
      <c r="D59" s="37" t="s">
        <v>356</v>
      </c>
      <c r="E59" s="49" t="s">
        <v>19</v>
      </c>
      <c r="F59" s="26" t="s">
        <v>40</v>
      </c>
      <c r="G59" s="26" t="s">
        <v>199</v>
      </c>
      <c r="H59" s="49" t="s">
        <v>126</v>
      </c>
      <c r="I59" s="50" t="s">
        <v>21</v>
      </c>
      <c r="J59" s="98">
        <v>45108</v>
      </c>
      <c r="K59" s="97">
        <v>45474</v>
      </c>
      <c r="L59" s="39">
        <v>10000</v>
      </c>
      <c r="M59" s="74">
        <f t="shared" si="6"/>
        <v>287</v>
      </c>
      <c r="N59" s="74">
        <f t="shared" si="4"/>
        <v>304</v>
      </c>
      <c r="O59" s="83"/>
      <c r="P59" s="74">
        <f t="shared" si="7"/>
        <v>591</v>
      </c>
      <c r="Q59" s="74">
        <f t="shared" si="5"/>
        <v>9409</v>
      </c>
    </row>
    <row r="60" spans="1:17" s="22" customFormat="1" ht="15.75" x14ac:dyDescent="0.2">
      <c r="A60" s="70">
        <v>51</v>
      </c>
      <c r="B60" s="37" t="s">
        <v>193</v>
      </c>
      <c r="C60" s="37" t="s">
        <v>194</v>
      </c>
      <c r="D60" s="37" t="s">
        <v>357</v>
      </c>
      <c r="E60" s="8" t="s">
        <v>19</v>
      </c>
      <c r="F60" s="26" t="s">
        <v>32</v>
      </c>
      <c r="G60" s="26" t="s">
        <v>198</v>
      </c>
      <c r="H60" s="49" t="s">
        <v>126</v>
      </c>
      <c r="I60" s="19" t="s">
        <v>21</v>
      </c>
      <c r="J60" s="98">
        <v>45108</v>
      </c>
      <c r="K60" s="97">
        <v>45474</v>
      </c>
      <c r="L60" s="9">
        <v>10000</v>
      </c>
      <c r="M60" s="75">
        <f t="shared" si="6"/>
        <v>287</v>
      </c>
      <c r="N60" s="75">
        <f t="shared" si="4"/>
        <v>304</v>
      </c>
      <c r="O60" s="77"/>
      <c r="P60" s="75">
        <f t="shared" si="7"/>
        <v>591</v>
      </c>
      <c r="Q60" s="75">
        <f t="shared" si="5"/>
        <v>9409</v>
      </c>
    </row>
    <row r="61" spans="1:17" s="22" customFormat="1" ht="15.75" x14ac:dyDescent="0.2">
      <c r="A61" s="70">
        <v>52</v>
      </c>
      <c r="B61" s="37" t="s">
        <v>191</v>
      </c>
      <c r="C61" s="37" t="s">
        <v>192</v>
      </c>
      <c r="D61" s="37" t="s">
        <v>356</v>
      </c>
      <c r="E61" s="8" t="s">
        <v>19</v>
      </c>
      <c r="F61" s="26" t="s">
        <v>33</v>
      </c>
      <c r="G61" s="26" t="s">
        <v>197</v>
      </c>
      <c r="H61" s="49" t="s">
        <v>126</v>
      </c>
      <c r="I61" s="19" t="s">
        <v>21</v>
      </c>
      <c r="J61" s="98">
        <v>45108</v>
      </c>
      <c r="K61" s="96">
        <v>45474</v>
      </c>
      <c r="L61" s="9">
        <v>14000</v>
      </c>
      <c r="M61" s="75">
        <f t="shared" si="6"/>
        <v>401.8</v>
      </c>
      <c r="N61" s="75">
        <f t="shared" si="4"/>
        <v>425.6</v>
      </c>
      <c r="O61" s="77"/>
      <c r="P61" s="75">
        <f t="shared" si="7"/>
        <v>827.40000000000009</v>
      </c>
      <c r="Q61" s="75">
        <f t="shared" si="5"/>
        <v>13172.6</v>
      </c>
    </row>
    <row r="62" spans="1:17" s="22" customFormat="1" ht="15.75" x14ac:dyDescent="0.2">
      <c r="A62" s="70">
        <v>53</v>
      </c>
      <c r="B62" s="37" t="s">
        <v>200</v>
      </c>
      <c r="C62" s="37" t="s">
        <v>201</v>
      </c>
      <c r="D62" s="37" t="s">
        <v>357</v>
      </c>
      <c r="E62" s="8" t="s">
        <v>19</v>
      </c>
      <c r="F62" s="26" t="s">
        <v>32</v>
      </c>
      <c r="G62" s="26" t="s">
        <v>164</v>
      </c>
      <c r="H62" s="49" t="s">
        <v>126</v>
      </c>
      <c r="I62" s="19" t="s">
        <v>21</v>
      </c>
      <c r="J62" s="99">
        <v>45139</v>
      </c>
      <c r="K62" s="100">
        <v>45505</v>
      </c>
      <c r="L62" s="9">
        <v>8000</v>
      </c>
      <c r="M62" s="75">
        <f t="shared" si="6"/>
        <v>229.6</v>
      </c>
      <c r="N62" s="75">
        <f t="shared" si="4"/>
        <v>243.2</v>
      </c>
      <c r="O62" s="77"/>
      <c r="P62" s="75">
        <f t="shared" si="7"/>
        <v>472.79999999999995</v>
      </c>
      <c r="Q62" s="85">
        <f t="shared" si="5"/>
        <v>7527.2</v>
      </c>
    </row>
    <row r="63" spans="1:17" s="22" customFormat="1" ht="19.5" customHeight="1" x14ac:dyDescent="0.25">
      <c r="A63" s="70">
        <v>54</v>
      </c>
      <c r="B63" s="37" t="s">
        <v>202</v>
      </c>
      <c r="C63" s="37" t="s">
        <v>203</v>
      </c>
      <c r="D63" s="37" t="s">
        <v>356</v>
      </c>
      <c r="E63" s="49" t="s">
        <v>19</v>
      </c>
      <c r="F63" s="26" t="s">
        <v>40</v>
      </c>
      <c r="G63" s="26" t="s">
        <v>204</v>
      </c>
      <c r="H63" s="49" t="s">
        <v>126</v>
      </c>
      <c r="I63" s="50" t="s">
        <v>21</v>
      </c>
      <c r="J63" s="99">
        <v>45139</v>
      </c>
      <c r="K63" s="101">
        <v>45505</v>
      </c>
      <c r="L63" s="39">
        <v>10000</v>
      </c>
      <c r="M63" s="74">
        <f t="shared" si="6"/>
        <v>287</v>
      </c>
      <c r="N63" s="74">
        <f t="shared" si="4"/>
        <v>304</v>
      </c>
      <c r="O63" s="83"/>
      <c r="P63" s="74">
        <f t="shared" si="7"/>
        <v>591</v>
      </c>
      <c r="Q63" s="84">
        <f t="shared" si="5"/>
        <v>9409</v>
      </c>
    </row>
    <row r="64" spans="1:17" s="22" customFormat="1" ht="15.75" x14ac:dyDescent="0.2">
      <c r="A64" s="70">
        <v>55</v>
      </c>
      <c r="B64" s="37" t="s">
        <v>205</v>
      </c>
      <c r="C64" s="37" t="s">
        <v>206</v>
      </c>
      <c r="D64" s="37" t="s">
        <v>356</v>
      </c>
      <c r="E64" s="8" t="s">
        <v>19</v>
      </c>
      <c r="F64" s="26" t="s">
        <v>29</v>
      </c>
      <c r="G64" s="26" t="s">
        <v>142</v>
      </c>
      <c r="H64" s="49" t="s">
        <v>126</v>
      </c>
      <c r="I64" s="19" t="s">
        <v>21</v>
      </c>
      <c r="J64" s="99">
        <v>45139</v>
      </c>
      <c r="K64" s="101">
        <v>45505</v>
      </c>
      <c r="L64" s="9">
        <v>15000</v>
      </c>
      <c r="M64" s="75">
        <f t="shared" si="6"/>
        <v>430.5</v>
      </c>
      <c r="N64" s="75">
        <f t="shared" si="4"/>
        <v>456</v>
      </c>
      <c r="O64" s="77"/>
      <c r="P64" s="75">
        <f t="shared" si="7"/>
        <v>886.5</v>
      </c>
      <c r="Q64" s="85">
        <f t="shared" si="5"/>
        <v>14113.5</v>
      </c>
    </row>
    <row r="65" spans="1:17" s="22" customFormat="1" ht="15.75" x14ac:dyDescent="0.2">
      <c r="A65" s="70">
        <v>56</v>
      </c>
      <c r="B65" s="37" t="s">
        <v>216</v>
      </c>
      <c r="C65" s="37" t="s">
        <v>214</v>
      </c>
      <c r="D65" s="37" t="s">
        <v>357</v>
      </c>
      <c r="E65" s="8" t="s">
        <v>19</v>
      </c>
      <c r="F65" s="26" t="s">
        <v>32</v>
      </c>
      <c r="G65" s="26" t="s">
        <v>217</v>
      </c>
      <c r="H65" s="49" t="s">
        <v>126</v>
      </c>
      <c r="I65" s="19" t="s">
        <v>21</v>
      </c>
      <c r="J65" s="99">
        <v>45170</v>
      </c>
      <c r="K65" s="101">
        <v>45536</v>
      </c>
      <c r="L65" s="9">
        <v>9000</v>
      </c>
      <c r="M65" s="75">
        <f t="shared" si="6"/>
        <v>258.3</v>
      </c>
      <c r="N65" s="75">
        <f t="shared" si="4"/>
        <v>273.60000000000002</v>
      </c>
      <c r="O65" s="77"/>
      <c r="P65" s="75">
        <f t="shared" si="7"/>
        <v>531.90000000000009</v>
      </c>
      <c r="Q65" s="85">
        <f t="shared" si="5"/>
        <v>8468.1</v>
      </c>
    </row>
    <row r="66" spans="1:17" s="22" customFormat="1" ht="15.75" x14ac:dyDescent="0.2">
      <c r="A66" s="70">
        <v>57</v>
      </c>
      <c r="B66" s="37" t="s">
        <v>215</v>
      </c>
      <c r="C66" s="37" t="s">
        <v>214</v>
      </c>
      <c r="D66" s="37" t="s">
        <v>356</v>
      </c>
      <c r="E66" s="8" t="s">
        <v>19</v>
      </c>
      <c r="F66" s="26" t="s">
        <v>40</v>
      </c>
      <c r="G66" s="26" t="s">
        <v>217</v>
      </c>
      <c r="H66" s="49" t="s">
        <v>126</v>
      </c>
      <c r="I66" s="19" t="s">
        <v>21</v>
      </c>
      <c r="J66" s="99">
        <v>45170</v>
      </c>
      <c r="K66" s="101">
        <v>45536</v>
      </c>
      <c r="L66" s="9">
        <v>10000</v>
      </c>
      <c r="M66" s="75">
        <f t="shared" si="6"/>
        <v>287</v>
      </c>
      <c r="N66" s="75">
        <f t="shared" si="4"/>
        <v>304</v>
      </c>
      <c r="O66" s="77"/>
      <c r="P66" s="75">
        <f t="shared" si="7"/>
        <v>591</v>
      </c>
      <c r="Q66" s="85">
        <f t="shared" si="5"/>
        <v>9409</v>
      </c>
    </row>
    <row r="67" spans="1:17" s="22" customFormat="1" ht="15.75" x14ac:dyDescent="0.2">
      <c r="A67" s="70">
        <v>58</v>
      </c>
      <c r="B67" s="37" t="s">
        <v>213</v>
      </c>
      <c r="C67" s="37" t="s">
        <v>214</v>
      </c>
      <c r="D67" s="37" t="s">
        <v>356</v>
      </c>
      <c r="E67" s="8" t="s">
        <v>19</v>
      </c>
      <c r="F67" s="26" t="s">
        <v>40</v>
      </c>
      <c r="G67" s="26" t="s">
        <v>217</v>
      </c>
      <c r="H67" s="49" t="s">
        <v>126</v>
      </c>
      <c r="I67" s="19" t="s">
        <v>21</v>
      </c>
      <c r="J67" s="99">
        <v>45170</v>
      </c>
      <c r="K67" s="101">
        <v>45536</v>
      </c>
      <c r="L67" s="9">
        <v>10000</v>
      </c>
      <c r="M67" s="75">
        <f t="shared" si="6"/>
        <v>287</v>
      </c>
      <c r="N67" s="75">
        <f t="shared" si="4"/>
        <v>304</v>
      </c>
      <c r="O67" s="77"/>
      <c r="P67" s="75">
        <f t="shared" si="7"/>
        <v>591</v>
      </c>
      <c r="Q67" s="85">
        <f t="shared" si="5"/>
        <v>9409</v>
      </c>
    </row>
    <row r="68" spans="1:17" s="22" customFormat="1" ht="15.75" x14ac:dyDescent="0.2">
      <c r="A68" s="70">
        <v>59</v>
      </c>
      <c r="B68" s="37" t="s">
        <v>211</v>
      </c>
      <c r="C68" s="37" t="s">
        <v>210</v>
      </c>
      <c r="D68" s="37" t="s">
        <v>357</v>
      </c>
      <c r="E68" s="8" t="s">
        <v>19</v>
      </c>
      <c r="F68" s="26" t="s">
        <v>32</v>
      </c>
      <c r="G68" s="26" t="s">
        <v>218</v>
      </c>
      <c r="H68" s="49" t="s">
        <v>126</v>
      </c>
      <c r="I68" s="19" t="s">
        <v>21</v>
      </c>
      <c r="J68" s="99">
        <v>45170</v>
      </c>
      <c r="K68" s="100">
        <v>45536</v>
      </c>
      <c r="L68" s="9">
        <v>9000</v>
      </c>
      <c r="M68" s="75">
        <f t="shared" si="6"/>
        <v>258.3</v>
      </c>
      <c r="N68" s="75">
        <f t="shared" si="4"/>
        <v>273.60000000000002</v>
      </c>
      <c r="O68" s="77"/>
      <c r="P68" s="75">
        <f t="shared" si="7"/>
        <v>531.90000000000009</v>
      </c>
      <c r="Q68" s="85">
        <f t="shared" si="5"/>
        <v>8468.1</v>
      </c>
    </row>
    <row r="69" spans="1:17" s="22" customFormat="1" ht="15.75" x14ac:dyDescent="0.2">
      <c r="A69" s="70">
        <v>60</v>
      </c>
      <c r="B69" s="37" t="s">
        <v>209</v>
      </c>
      <c r="C69" s="37" t="s">
        <v>212</v>
      </c>
      <c r="D69" s="37" t="s">
        <v>357</v>
      </c>
      <c r="E69" s="8" t="s">
        <v>19</v>
      </c>
      <c r="F69" s="26" t="s">
        <v>32</v>
      </c>
      <c r="G69" s="26" t="s">
        <v>219</v>
      </c>
      <c r="H69" s="49" t="s">
        <v>126</v>
      </c>
      <c r="I69" s="19" t="s">
        <v>21</v>
      </c>
      <c r="J69" s="99">
        <v>45170</v>
      </c>
      <c r="K69" s="101">
        <v>45536</v>
      </c>
      <c r="L69" s="9">
        <v>9000</v>
      </c>
      <c r="M69" s="75">
        <f t="shared" si="6"/>
        <v>258.3</v>
      </c>
      <c r="N69" s="75">
        <f t="shared" si="4"/>
        <v>273.60000000000002</v>
      </c>
      <c r="O69" s="77"/>
      <c r="P69" s="75">
        <f t="shared" si="7"/>
        <v>531.90000000000009</v>
      </c>
      <c r="Q69" s="85">
        <f t="shared" si="5"/>
        <v>8468.1</v>
      </c>
    </row>
    <row r="70" spans="1:17" s="22" customFormat="1" ht="15.75" x14ac:dyDescent="0.2">
      <c r="A70" s="70">
        <v>61</v>
      </c>
      <c r="B70" s="37" t="s">
        <v>207</v>
      </c>
      <c r="C70" s="37" t="s">
        <v>208</v>
      </c>
      <c r="D70" s="37" t="s">
        <v>356</v>
      </c>
      <c r="E70" s="8" t="s">
        <v>19</v>
      </c>
      <c r="F70" s="26" t="s">
        <v>40</v>
      </c>
      <c r="G70" s="26" t="s">
        <v>220</v>
      </c>
      <c r="H70" s="49" t="s">
        <v>126</v>
      </c>
      <c r="I70" s="19" t="s">
        <v>21</v>
      </c>
      <c r="J70" s="99">
        <v>45170</v>
      </c>
      <c r="K70" s="101">
        <v>45536</v>
      </c>
      <c r="L70" s="9">
        <v>11000</v>
      </c>
      <c r="M70" s="75">
        <f t="shared" si="6"/>
        <v>315.7</v>
      </c>
      <c r="N70" s="75">
        <f t="shared" si="4"/>
        <v>334.4</v>
      </c>
      <c r="O70" s="77"/>
      <c r="P70" s="75">
        <f t="shared" si="7"/>
        <v>650.09999999999991</v>
      </c>
      <c r="Q70" s="85">
        <f t="shared" si="5"/>
        <v>10349.9</v>
      </c>
    </row>
    <row r="71" spans="1:17" s="22" customFormat="1" ht="15.75" x14ac:dyDescent="0.2">
      <c r="A71" s="70">
        <v>62</v>
      </c>
      <c r="B71" s="37" t="s">
        <v>221</v>
      </c>
      <c r="C71" s="37" t="s">
        <v>222</v>
      </c>
      <c r="D71" s="37" t="s">
        <v>357</v>
      </c>
      <c r="E71" s="8" t="s">
        <v>19</v>
      </c>
      <c r="F71" s="26" t="s">
        <v>32</v>
      </c>
      <c r="G71" s="26" t="s">
        <v>226</v>
      </c>
      <c r="H71" s="49" t="s">
        <v>126</v>
      </c>
      <c r="I71" s="19" t="s">
        <v>21</v>
      </c>
      <c r="J71" s="98">
        <v>45231</v>
      </c>
      <c r="K71" s="97">
        <v>45597</v>
      </c>
      <c r="L71" s="9">
        <v>10000</v>
      </c>
      <c r="M71" s="75">
        <f t="shared" si="6"/>
        <v>287</v>
      </c>
      <c r="N71" s="75">
        <f t="shared" si="4"/>
        <v>304</v>
      </c>
      <c r="O71" s="77"/>
      <c r="P71" s="75">
        <f t="shared" si="7"/>
        <v>591</v>
      </c>
      <c r="Q71" s="85">
        <f t="shared" si="5"/>
        <v>9409</v>
      </c>
    </row>
    <row r="72" spans="1:17" s="22" customFormat="1" ht="15.75" x14ac:dyDescent="0.2">
      <c r="A72" s="70">
        <v>63</v>
      </c>
      <c r="B72" s="37" t="s">
        <v>223</v>
      </c>
      <c r="C72" s="37" t="s">
        <v>224</v>
      </c>
      <c r="D72" s="37" t="s">
        <v>356</v>
      </c>
      <c r="E72" s="8" t="s">
        <v>19</v>
      </c>
      <c r="F72" s="26" t="s">
        <v>29</v>
      </c>
      <c r="G72" s="26" t="s">
        <v>146</v>
      </c>
      <c r="H72" s="49" t="s">
        <v>126</v>
      </c>
      <c r="I72" s="19" t="s">
        <v>21</v>
      </c>
      <c r="J72" s="98">
        <v>45231</v>
      </c>
      <c r="K72" s="97">
        <v>45597</v>
      </c>
      <c r="L72" s="9">
        <v>11000</v>
      </c>
      <c r="M72" s="75">
        <f t="shared" si="6"/>
        <v>315.7</v>
      </c>
      <c r="N72" s="75">
        <f t="shared" si="4"/>
        <v>334.4</v>
      </c>
      <c r="O72" s="77"/>
      <c r="P72" s="75">
        <f t="shared" si="7"/>
        <v>650.09999999999991</v>
      </c>
      <c r="Q72" s="85">
        <f t="shared" si="5"/>
        <v>10349.9</v>
      </c>
    </row>
    <row r="73" spans="1:17" s="90" customFormat="1" ht="15.75" x14ac:dyDescent="0.2">
      <c r="A73" s="70">
        <v>64</v>
      </c>
      <c r="B73" s="88" t="s">
        <v>227</v>
      </c>
      <c r="C73" s="88" t="s">
        <v>228</v>
      </c>
      <c r="D73" s="88" t="s">
        <v>357</v>
      </c>
      <c r="E73" s="10" t="s">
        <v>19</v>
      </c>
      <c r="F73" s="91" t="s">
        <v>225</v>
      </c>
      <c r="G73" s="61" t="s">
        <v>229</v>
      </c>
      <c r="H73" s="10" t="s">
        <v>126</v>
      </c>
      <c r="I73" s="89" t="s">
        <v>21</v>
      </c>
      <c r="J73" s="102">
        <v>45323</v>
      </c>
      <c r="K73" s="94">
        <v>45689</v>
      </c>
      <c r="L73" s="12">
        <v>14000</v>
      </c>
      <c r="M73" s="76">
        <f t="shared" si="6"/>
        <v>401.8</v>
      </c>
      <c r="N73" s="76">
        <f t="shared" ref="N73:N88" si="8">L73*3.04%</f>
        <v>425.6</v>
      </c>
      <c r="O73" s="78"/>
      <c r="P73" s="76">
        <f t="shared" ref="P73:P88" si="9">+M73+N73+O73</f>
        <v>827.40000000000009</v>
      </c>
      <c r="Q73" s="76">
        <f t="shared" si="5"/>
        <v>13172.6</v>
      </c>
    </row>
    <row r="74" spans="1:17" s="90" customFormat="1" ht="15.75" x14ac:dyDescent="0.2">
      <c r="A74" s="70">
        <v>65</v>
      </c>
      <c r="B74" s="88" t="s">
        <v>230</v>
      </c>
      <c r="C74" s="88" t="s">
        <v>235</v>
      </c>
      <c r="D74" s="88" t="s">
        <v>357</v>
      </c>
      <c r="E74" s="10" t="s">
        <v>19</v>
      </c>
      <c r="F74" s="91" t="s">
        <v>225</v>
      </c>
      <c r="G74" s="61" t="s">
        <v>236</v>
      </c>
      <c r="H74" s="10" t="s">
        <v>126</v>
      </c>
      <c r="I74" s="89" t="s">
        <v>22</v>
      </c>
      <c r="J74" s="103">
        <v>45383</v>
      </c>
      <c r="K74" s="104">
        <v>45748</v>
      </c>
      <c r="L74" s="12">
        <v>14000</v>
      </c>
      <c r="M74" s="76">
        <f t="shared" si="6"/>
        <v>401.8</v>
      </c>
      <c r="N74" s="76">
        <f t="shared" si="8"/>
        <v>425.6</v>
      </c>
      <c r="O74" s="78"/>
      <c r="P74" s="76">
        <f t="shared" si="9"/>
        <v>827.40000000000009</v>
      </c>
      <c r="Q74" s="81">
        <f t="shared" si="5"/>
        <v>13172.6</v>
      </c>
    </row>
    <row r="75" spans="1:17" s="90" customFormat="1" ht="15.75" x14ac:dyDescent="0.2">
      <c r="A75" s="70">
        <v>66</v>
      </c>
      <c r="B75" s="88" t="s">
        <v>231</v>
      </c>
      <c r="C75" s="88" t="s">
        <v>232</v>
      </c>
      <c r="D75" s="88" t="s">
        <v>356</v>
      </c>
      <c r="E75" s="10" t="s">
        <v>141</v>
      </c>
      <c r="F75" s="91" t="s">
        <v>237</v>
      </c>
      <c r="G75" s="61" t="s">
        <v>142</v>
      </c>
      <c r="H75" s="10" t="s">
        <v>126</v>
      </c>
      <c r="I75" s="89" t="s">
        <v>143</v>
      </c>
      <c r="J75" s="103">
        <v>45383</v>
      </c>
      <c r="K75" s="104">
        <v>45748</v>
      </c>
      <c r="L75" s="12">
        <v>15000</v>
      </c>
      <c r="M75" s="76">
        <f t="shared" si="6"/>
        <v>430.5</v>
      </c>
      <c r="N75" s="76">
        <f t="shared" si="8"/>
        <v>456</v>
      </c>
      <c r="O75" s="78"/>
      <c r="P75" s="76">
        <f t="shared" si="9"/>
        <v>886.5</v>
      </c>
      <c r="Q75" s="81">
        <f t="shared" si="5"/>
        <v>14113.5</v>
      </c>
    </row>
    <row r="76" spans="1:17" s="90" customFormat="1" ht="15.75" x14ac:dyDescent="0.2">
      <c r="A76" s="70">
        <v>67</v>
      </c>
      <c r="B76" s="88" t="s">
        <v>233</v>
      </c>
      <c r="C76" s="88" t="s">
        <v>234</v>
      </c>
      <c r="D76" s="88" t="s">
        <v>357</v>
      </c>
      <c r="E76" s="10" t="s">
        <v>19</v>
      </c>
      <c r="F76" s="91" t="s">
        <v>32</v>
      </c>
      <c r="G76" s="61" t="s">
        <v>238</v>
      </c>
      <c r="H76" s="10" t="s">
        <v>126</v>
      </c>
      <c r="I76" s="89" t="s">
        <v>21</v>
      </c>
      <c r="J76" s="103">
        <v>45383</v>
      </c>
      <c r="K76" s="104">
        <v>45748</v>
      </c>
      <c r="L76" s="12">
        <v>10000</v>
      </c>
      <c r="M76" s="76">
        <f t="shared" si="6"/>
        <v>287</v>
      </c>
      <c r="N76" s="76">
        <f t="shared" si="8"/>
        <v>304</v>
      </c>
      <c r="O76" s="78"/>
      <c r="P76" s="76">
        <f t="shared" si="9"/>
        <v>591</v>
      </c>
      <c r="Q76" s="81">
        <f t="shared" si="5"/>
        <v>9409</v>
      </c>
    </row>
    <row r="77" spans="1:17" s="90" customFormat="1" ht="15.75" x14ac:dyDescent="0.2">
      <c r="A77" s="70">
        <v>68</v>
      </c>
      <c r="B77" s="88" t="s">
        <v>239</v>
      </c>
      <c r="C77" s="88" t="s">
        <v>240</v>
      </c>
      <c r="D77" s="88" t="s">
        <v>356</v>
      </c>
      <c r="E77" s="10" t="s">
        <v>19</v>
      </c>
      <c r="F77" s="91" t="s">
        <v>40</v>
      </c>
      <c r="G77" s="61" t="s">
        <v>241</v>
      </c>
      <c r="H77" s="10" t="s">
        <v>126</v>
      </c>
      <c r="I77" s="89" t="s">
        <v>21</v>
      </c>
      <c r="J77" s="102">
        <v>45413</v>
      </c>
      <c r="K77" s="94">
        <v>45778</v>
      </c>
      <c r="L77" s="12">
        <v>10000</v>
      </c>
      <c r="M77" s="76">
        <f t="shared" si="6"/>
        <v>287</v>
      </c>
      <c r="N77" s="76">
        <f t="shared" si="8"/>
        <v>304</v>
      </c>
      <c r="O77" s="78"/>
      <c r="P77" s="76">
        <f t="shared" si="9"/>
        <v>591</v>
      </c>
      <c r="Q77" s="76">
        <f t="shared" si="5"/>
        <v>9409</v>
      </c>
    </row>
    <row r="78" spans="1:17" s="90" customFormat="1" ht="15.75" x14ac:dyDescent="0.2">
      <c r="A78" s="70">
        <v>69</v>
      </c>
      <c r="B78" s="88" t="s">
        <v>242</v>
      </c>
      <c r="C78" s="88" t="s">
        <v>243</v>
      </c>
      <c r="D78" s="88" t="s">
        <v>356</v>
      </c>
      <c r="E78" s="10" t="s">
        <v>19</v>
      </c>
      <c r="F78" s="91" t="s">
        <v>29</v>
      </c>
      <c r="G78" s="61" t="s">
        <v>244</v>
      </c>
      <c r="H78" s="10" t="s">
        <v>126</v>
      </c>
      <c r="I78" s="89" t="s">
        <v>21</v>
      </c>
      <c r="J78" s="102">
        <v>45474</v>
      </c>
      <c r="K78" s="94">
        <v>45839</v>
      </c>
      <c r="L78" s="12">
        <v>15000</v>
      </c>
      <c r="M78" s="76">
        <f t="shared" si="6"/>
        <v>430.5</v>
      </c>
      <c r="N78" s="76">
        <f t="shared" si="8"/>
        <v>456</v>
      </c>
      <c r="O78" s="78"/>
      <c r="P78" s="76">
        <f t="shared" si="9"/>
        <v>886.5</v>
      </c>
      <c r="Q78" s="81">
        <f t="shared" si="5"/>
        <v>14113.5</v>
      </c>
    </row>
    <row r="79" spans="1:17" s="90" customFormat="1" ht="15.75" x14ac:dyDescent="0.2">
      <c r="A79" s="70">
        <v>70</v>
      </c>
      <c r="B79" s="88" t="s">
        <v>245</v>
      </c>
      <c r="C79" s="88" t="s">
        <v>246</v>
      </c>
      <c r="D79" s="88" t="s">
        <v>357</v>
      </c>
      <c r="E79" s="10" t="s">
        <v>19</v>
      </c>
      <c r="F79" s="91" t="s">
        <v>32</v>
      </c>
      <c r="G79" s="61" t="s">
        <v>177</v>
      </c>
      <c r="H79" s="10" t="s">
        <v>126</v>
      </c>
      <c r="I79" s="89" t="s">
        <v>21</v>
      </c>
      <c r="J79" s="103">
        <v>45505</v>
      </c>
      <c r="K79" s="104">
        <v>45870</v>
      </c>
      <c r="L79" s="12">
        <v>10000</v>
      </c>
      <c r="M79" s="76">
        <f t="shared" si="6"/>
        <v>287</v>
      </c>
      <c r="N79" s="76">
        <f t="shared" si="8"/>
        <v>304</v>
      </c>
      <c r="O79" s="78"/>
      <c r="P79" s="76">
        <f t="shared" si="9"/>
        <v>591</v>
      </c>
      <c r="Q79" s="76">
        <f t="shared" si="5"/>
        <v>9409</v>
      </c>
    </row>
    <row r="80" spans="1:17" s="90" customFormat="1" ht="15.75" x14ac:dyDescent="0.2">
      <c r="A80" s="70">
        <v>71</v>
      </c>
      <c r="B80" s="88" t="s">
        <v>251</v>
      </c>
      <c r="C80" s="88" t="s">
        <v>252</v>
      </c>
      <c r="D80" s="88" t="s">
        <v>356</v>
      </c>
      <c r="E80" s="10" t="s">
        <v>19</v>
      </c>
      <c r="F80" s="91" t="s">
        <v>40</v>
      </c>
      <c r="G80" s="61" t="s">
        <v>255</v>
      </c>
      <c r="H80" s="10" t="s">
        <v>126</v>
      </c>
      <c r="I80" s="89" t="s">
        <v>21</v>
      </c>
      <c r="J80" s="102">
        <v>45627</v>
      </c>
      <c r="K80" s="94">
        <v>45992</v>
      </c>
      <c r="L80" s="12">
        <v>10000</v>
      </c>
      <c r="M80" s="76">
        <f t="shared" si="6"/>
        <v>287</v>
      </c>
      <c r="N80" s="76">
        <f t="shared" si="8"/>
        <v>304</v>
      </c>
      <c r="O80" s="78"/>
      <c r="P80" s="76">
        <f t="shared" si="9"/>
        <v>591</v>
      </c>
      <c r="Q80" s="76">
        <f t="shared" si="5"/>
        <v>9409</v>
      </c>
    </row>
    <row r="81" spans="1:17" s="90" customFormat="1" ht="15.75" x14ac:dyDescent="0.2">
      <c r="A81" s="70">
        <v>72</v>
      </c>
      <c r="B81" s="88" t="s">
        <v>253</v>
      </c>
      <c r="C81" s="88" t="s">
        <v>254</v>
      </c>
      <c r="D81" s="88" t="s">
        <v>356</v>
      </c>
      <c r="E81" s="10" t="s">
        <v>19</v>
      </c>
      <c r="F81" s="91" t="s">
        <v>40</v>
      </c>
      <c r="G81" s="61" t="s">
        <v>255</v>
      </c>
      <c r="H81" s="10" t="s">
        <v>126</v>
      </c>
      <c r="I81" s="89" t="s">
        <v>21</v>
      </c>
      <c r="J81" s="102">
        <v>45627</v>
      </c>
      <c r="K81" s="94">
        <v>44896</v>
      </c>
      <c r="L81" s="12">
        <v>10000</v>
      </c>
      <c r="M81" s="76">
        <f t="shared" si="6"/>
        <v>287</v>
      </c>
      <c r="N81" s="76">
        <f t="shared" si="8"/>
        <v>304</v>
      </c>
      <c r="O81" s="78"/>
      <c r="P81" s="76">
        <f t="shared" si="9"/>
        <v>591</v>
      </c>
      <c r="Q81" s="76">
        <f t="shared" si="5"/>
        <v>9409</v>
      </c>
    </row>
    <row r="82" spans="1:17" s="90" customFormat="1" ht="15.75" x14ac:dyDescent="0.2">
      <c r="A82" s="70">
        <v>73</v>
      </c>
      <c r="B82" s="88" t="s">
        <v>257</v>
      </c>
      <c r="C82" s="88" t="s">
        <v>258</v>
      </c>
      <c r="D82" s="88" t="s">
        <v>357</v>
      </c>
      <c r="E82" s="10" t="s">
        <v>19</v>
      </c>
      <c r="F82" s="91" t="s">
        <v>32</v>
      </c>
      <c r="G82" s="61" t="s">
        <v>256</v>
      </c>
      <c r="H82" s="10" t="s">
        <v>126</v>
      </c>
      <c r="I82" s="89" t="s">
        <v>21</v>
      </c>
      <c r="J82" s="102">
        <v>45689</v>
      </c>
      <c r="K82" s="94">
        <v>46054</v>
      </c>
      <c r="L82" s="12">
        <v>10000</v>
      </c>
      <c r="M82" s="76">
        <f t="shared" si="6"/>
        <v>287</v>
      </c>
      <c r="N82" s="76">
        <f t="shared" si="8"/>
        <v>304</v>
      </c>
      <c r="O82" s="78"/>
      <c r="P82" s="76">
        <f t="shared" si="9"/>
        <v>591</v>
      </c>
      <c r="Q82" s="76">
        <f t="shared" si="5"/>
        <v>9409</v>
      </c>
    </row>
    <row r="83" spans="1:17" s="90" customFormat="1" ht="15.75" x14ac:dyDescent="0.2">
      <c r="A83" s="70">
        <v>74</v>
      </c>
      <c r="B83" s="88" t="s">
        <v>259</v>
      </c>
      <c r="C83" s="88" t="s">
        <v>260</v>
      </c>
      <c r="D83" s="88" t="s">
        <v>357</v>
      </c>
      <c r="E83" s="10" t="s">
        <v>19</v>
      </c>
      <c r="F83" s="91" t="s">
        <v>33</v>
      </c>
      <c r="G83" s="61" t="s">
        <v>172</v>
      </c>
      <c r="H83" s="10" t="s">
        <v>126</v>
      </c>
      <c r="I83" s="89" t="s">
        <v>22</v>
      </c>
      <c r="J83" s="102">
        <v>45717</v>
      </c>
      <c r="K83" s="94">
        <v>46082</v>
      </c>
      <c r="L83" s="12">
        <v>18000</v>
      </c>
      <c r="M83" s="76">
        <f t="shared" si="6"/>
        <v>516.6</v>
      </c>
      <c r="N83" s="76">
        <f t="shared" si="8"/>
        <v>547.20000000000005</v>
      </c>
      <c r="O83" s="78"/>
      <c r="P83" s="76">
        <f t="shared" si="9"/>
        <v>1063.8000000000002</v>
      </c>
      <c r="Q83" s="76">
        <f t="shared" si="5"/>
        <v>16936.2</v>
      </c>
    </row>
    <row r="84" spans="1:17" s="90" customFormat="1" ht="15.75" x14ac:dyDescent="0.2">
      <c r="A84" s="70">
        <v>75</v>
      </c>
      <c r="B84" s="88" t="s">
        <v>24</v>
      </c>
      <c r="C84" s="88" t="s">
        <v>261</v>
      </c>
      <c r="D84" s="88" t="s">
        <v>356</v>
      </c>
      <c r="E84" s="10" t="s">
        <v>19</v>
      </c>
      <c r="F84" s="91" t="s">
        <v>33</v>
      </c>
      <c r="G84" s="61" t="s">
        <v>262</v>
      </c>
      <c r="H84" s="10" t="s">
        <v>126</v>
      </c>
      <c r="I84" s="89" t="s">
        <v>22</v>
      </c>
      <c r="J84" s="102">
        <v>45717</v>
      </c>
      <c r="K84" s="94">
        <v>46082</v>
      </c>
      <c r="L84" s="12">
        <v>14000</v>
      </c>
      <c r="M84" s="76">
        <f t="shared" si="6"/>
        <v>401.8</v>
      </c>
      <c r="N84" s="76">
        <f t="shared" si="8"/>
        <v>425.6</v>
      </c>
      <c r="O84" s="78"/>
      <c r="P84" s="76">
        <f t="shared" si="9"/>
        <v>827.40000000000009</v>
      </c>
      <c r="Q84" s="76">
        <f t="shared" si="5"/>
        <v>13172.6</v>
      </c>
    </row>
    <row r="85" spans="1:17" s="90" customFormat="1" ht="15.75" x14ac:dyDescent="0.2">
      <c r="A85" s="70">
        <v>76</v>
      </c>
      <c r="B85" s="88" t="s">
        <v>337</v>
      </c>
      <c r="C85" s="88" t="s">
        <v>338</v>
      </c>
      <c r="D85" s="88" t="s">
        <v>357</v>
      </c>
      <c r="E85" s="10" t="s">
        <v>19</v>
      </c>
      <c r="F85" s="91" t="s">
        <v>32</v>
      </c>
      <c r="G85" s="61" t="s">
        <v>339</v>
      </c>
      <c r="H85" s="10" t="s">
        <v>126</v>
      </c>
      <c r="I85" s="89" t="s">
        <v>21</v>
      </c>
      <c r="J85" s="102">
        <v>45748</v>
      </c>
      <c r="K85" s="94">
        <v>46113</v>
      </c>
      <c r="L85" s="12">
        <v>10000</v>
      </c>
      <c r="M85" s="76">
        <f t="shared" si="6"/>
        <v>287</v>
      </c>
      <c r="N85" s="76">
        <f t="shared" si="8"/>
        <v>304</v>
      </c>
      <c r="O85" s="78"/>
      <c r="P85" s="76">
        <f t="shared" si="9"/>
        <v>591</v>
      </c>
      <c r="Q85" s="76">
        <f t="shared" si="5"/>
        <v>9409</v>
      </c>
    </row>
    <row r="86" spans="1:17" s="90" customFormat="1" ht="15.75" x14ac:dyDescent="0.2">
      <c r="A86" s="70">
        <v>77</v>
      </c>
      <c r="B86" s="88" t="s">
        <v>340</v>
      </c>
      <c r="C86" s="88" t="s">
        <v>341</v>
      </c>
      <c r="D86" s="88" t="s">
        <v>357</v>
      </c>
      <c r="E86" s="10" t="s">
        <v>19</v>
      </c>
      <c r="F86" s="91" t="s">
        <v>32</v>
      </c>
      <c r="G86" s="61" t="s">
        <v>342</v>
      </c>
      <c r="H86" s="10" t="s">
        <v>126</v>
      </c>
      <c r="I86" s="89" t="s">
        <v>21</v>
      </c>
      <c r="J86" s="102">
        <v>45748</v>
      </c>
      <c r="K86" s="94">
        <v>46113</v>
      </c>
      <c r="L86" s="12">
        <v>10000</v>
      </c>
      <c r="M86" s="76">
        <f t="shared" si="6"/>
        <v>287</v>
      </c>
      <c r="N86" s="76">
        <f t="shared" si="8"/>
        <v>304</v>
      </c>
      <c r="O86" s="78"/>
      <c r="P86" s="76">
        <f t="shared" si="9"/>
        <v>591</v>
      </c>
      <c r="Q86" s="76">
        <f t="shared" si="5"/>
        <v>9409</v>
      </c>
    </row>
    <row r="87" spans="1:17" s="90" customFormat="1" ht="15.75" x14ac:dyDescent="0.2">
      <c r="A87" s="70">
        <v>78</v>
      </c>
      <c r="B87" s="88" t="s">
        <v>343</v>
      </c>
      <c r="C87" s="88" t="s">
        <v>344</v>
      </c>
      <c r="D87" s="88" t="s">
        <v>357</v>
      </c>
      <c r="E87" s="10" t="s">
        <v>19</v>
      </c>
      <c r="F87" s="91" t="s">
        <v>32</v>
      </c>
      <c r="G87" s="61" t="s">
        <v>345</v>
      </c>
      <c r="H87" s="10" t="s">
        <v>126</v>
      </c>
      <c r="I87" s="89" t="s">
        <v>21</v>
      </c>
      <c r="J87" s="102">
        <v>45748</v>
      </c>
      <c r="K87" s="94">
        <v>46113</v>
      </c>
      <c r="L87" s="12">
        <v>10000</v>
      </c>
      <c r="M87" s="76">
        <f t="shared" si="6"/>
        <v>287</v>
      </c>
      <c r="N87" s="76">
        <f t="shared" si="8"/>
        <v>304</v>
      </c>
      <c r="O87" s="78"/>
      <c r="P87" s="76">
        <f t="shared" si="9"/>
        <v>591</v>
      </c>
      <c r="Q87" s="76">
        <f t="shared" si="5"/>
        <v>9409</v>
      </c>
    </row>
    <row r="88" spans="1:17" s="90" customFormat="1" ht="15.75" x14ac:dyDescent="0.2">
      <c r="A88" s="70">
        <v>79</v>
      </c>
      <c r="B88" s="88" t="s">
        <v>351</v>
      </c>
      <c r="C88" s="88" t="s">
        <v>352</v>
      </c>
      <c r="D88" s="88" t="s">
        <v>357</v>
      </c>
      <c r="E88" s="10" t="s">
        <v>19</v>
      </c>
      <c r="F88" s="91" t="s">
        <v>225</v>
      </c>
      <c r="G88" s="61" t="s">
        <v>170</v>
      </c>
      <c r="H88" s="10" t="s">
        <v>126</v>
      </c>
      <c r="I88" s="89" t="s">
        <v>22</v>
      </c>
      <c r="J88" s="102">
        <v>45778</v>
      </c>
      <c r="K88" s="94">
        <v>45809</v>
      </c>
      <c r="L88" s="12">
        <v>14000</v>
      </c>
      <c r="M88" s="76">
        <f t="shared" si="6"/>
        <v>401.8</v>
      </c>
      <c r="N88" s="76">
        <f t="shared" si="8"/>
        <v>425.6</v>
      </c>
      <c r="O88" s="78"/>
      <c r="P88" s="76">
        <f t="shared" si="9"/>
        <v>827.40000000000009</v>
      </c>
      <c r="Q88" s="76">
        <f t="shared" si="5"/>
        <v>13172.6</v>
      </c>
    </row>
    <row r="89" spans="1:17" ht="21" x14ac:dyDescent="0.2">
      <c r="A89" s="107"/>
      <c r="B89" s="108"/>
      <c r="C89" s="108"/>
      <c r="D89" s="108"/>
      <c r="E89" s="108"/>
      <c r="F89" s="108"/>
      <c r="G89" s="108"/>
      <c r="H89" s="126" t="s">
        <v>120</v>
      </c>
      <c r="I89" s="127"/>
      <c r="J89" s="109"/>
      <c r="K89" s="109"/>
      <c r="L89" s="110">
        <f>SUM(L10:L88)</f>
        <v>801000</v>
      </c>
      <c r="M89" s="110">
        <f>SUM(M10:M88)</f>
        <v>22988.699999999993</v>
      </c>
      <c r="N89" s="110">
        <f>SUM(N10:N88)</f>
        <v>24350.400000000005</v>
      </c>
      <c r="O89" s="110">
        <f>SUM(O10:O43)</f>
        <v>1715</v>
      </c>
      <c r="P89" s="110">
        <f>SUM(P10:P88)</f>
        <v>49054.100000000013</v>
      </c>
      <c r="Q89" s="110">
        <f>SUM(Q10:Q88)</f>
        <v>751945.89999999979</v>
      </c>
    </row>
    <row r="90" spans="1:17" x14ac:dyDescent="0.2">
      <c r="O90" s="6"/>
      <c r="P90" s="6"/>
    </row>
    <row r="91" spans="1:17" x14ac:dyDescent="0.2">
      <c r="O91" s="6"/>
      <c r="P91" s="6"/>
    </row>
    <row r="92" spans="1:17" x14ac:dyDescent="0.2">
      <c r="O92" s="6"/>
      <c r="P92" s="6"/>
    </row>
    <row r="93" spans="1:17" x14ac:dyDescent="0.2">
      <c r="O93" s="6"/>
      <c r="P93" s="6"/>
    </row>
    <row r="94" spans="1:17" x14ac:dyDescent="0.2">
      <c r="O94" s="6"/>
      <c r="P94" s="6"/>
    </row>
    <row r="95" spans="1:17" ht="15" x14ac:dyDescent="0.25">
      <c r="H95"/>
      <c r="I95"/>
      <c r="J95" s="40"/>
      <c r="O95" s="41"/>
      <c r="P95" s="6"/>
    </row>
    <row r="96" spans="1:17" ht="13.5" thickBot="1" x14ac:dyDescent="0.25">
      <c r="B96" s="42"/>
      <c r="F96" s="42"/>
      <c r="G96" s="6"/>
      <c r="H96" s="6"/>
      <c r="J96" s="43"/>
      <c r="K96" s="44"/>
      <c r="L96" s="42"/>
      <c r="M96" s="42"/>
      <c r="N96" s="42"/>
      <c r="O96" s="6"/>
      <c r="P96" s="6"/>
    </row>
    <row r="97" spans="2:18" x14ac:dyDescent="0.2">
      <c r="B97" s="45"/>
      <c r="F97" s="46" t="s">
        <v>121</v>
      </c>
      <c r="G97" s="46"/>
      <c r="J97" s="44"/>
      <c r="K97" s="44"/>
      <c r="L97" s="47"/>
      <c r="M97" s="45" t="s">
        <v>122</v>
      </c>
      <c r="N97" s="45"/>
      <c r="O97" s="48"/>
      <c r="P97" s="6"/>
    </row>
    <row r="98" spans="2:18" x14ac:dyDescent="0.2">
      <c r="B98" s="45"/>
      <c r="F98" s="46" t="s">
        <v>123</v>
      </c>
      <c r="G98" s="46"/>
      <c r="L98" s="56" t="s">
        <v>124</v>
      </c>
      <c r="M98" s="56"/>
      <c r="N98" s="57"/>
      <c r="R98" s="6"/>
    </row>
    <row r="99" spans="2:18" x14ac:dyDescent="0.2">
      <c r="B99" s="45"/>
      <c r="F99" s="46" t="s">
        <v>125</v>
      </c>
      <c r="G99" s="46"/>
      <c r="L99" s="56" t="s">
        <v>125</v>
      </c>
      <c r="M99" s="56"/>
      <c r="N99" s="57"/>
      <c r="R99" s="6"/>
    </row>
    <row r="100" spans="2:18" x14ac:dyDescent="0.2">
      <c r="Q100" s="6"/>
      <c r="R100" s="6"/>
    </row>
    <row r="101" spans="2:18" x14ac:dyDescent="0.2">
      <c r="O101" s="40"/>
      <c r="Q101" s="6"/>
      <c r="R101" s="6"/>
    </row>
    <row r="102" spans="2:18" x14ac:dyDescent="0.2">
      <c r="Q102" s="6"/>
      <c r="R102" s="6"/>
    </row>
    <row r="103" spans="2:18" x14ac:dyDescent="0.2">
      <c r="O103" s="40"/>
      <c r="Q103" s="6"/>
      <c r="R103" s="6"/>
    </row>
    <row r="104" spans="2:18" x14ac:dyDescent="0.2">
      <c r="Q104" s="6"/>
      <c r="R104" s="6"/>
    </row>
    <row r="105" spans="2:18" x14ac:dyDescent="0.2">
      <c r="Q105" s="6"/>
      <c r="R105" s="6"/>
    </row>
    <row r="106" spans="2:18" x14ac:dyDescent="0.2">
      <c r="Q106" s="6"/>
      <c r="R106" s="6"/>
    </row>
    <row r="107" spans="2:18" x14ac:dyDescent="0.2">
      <c r="Q107" s="6"/>
      <c r="R107" s="6"/>
    </row>
    <row r="108" spans="2:18" x14ac:dyDescent="0.2">
      <c r="Q108" s="6"/>
      <c r="R108" s="6"/>
    </row>
    <row r="109" spans="2:18" x14ac:dyDescent="0.2">
      <c r="Q109" s="6"/>
      <c r="R109" s="6"/>
    </row>
    <row r="110" spans="2:18" x14ac:dyDescent="0.2">
      <c r="Q110" s="6"/>
      <c r="R110" s="6"/>
    </row>
    <row r="111" spans="2:18" x14ac:dyDescent="0.2">
      <c r="Q111" s="6"/>
      <c r="R111" s="6"/>
    </row>
    <row r="112" spans="2:18" x14ac:dyDescent="0.2">
      <c r="Q112" s="6"/>
      <c r="R112" s="6"/>
    </row>
    <row r="113" spans="17:18" x14ac:dyDescent="0.2">
      <c r="Q113" s="6"/>
      <c r="R113" s="6"/>
    </row>
    <row r="114" spans="17:18" x14ac:dyDescent="0.2">
      <c r="Q114" s="6"/>
      <c r="R114" s="6"/>
    </row>
    <row r="115" spans="17:18" x14ac:dyDescent="0.2">
      <c r="Q115" s="6"/>
      <c r="R115" s="6"/>
    </row>
    <row r="116" spans="17:18" x14ac:dyDescent="0.2">
      <c r="Q116" s="6"/>
      <c r="R116" s="6"/>
    </row>
    <row r="117" spans="17:18" x14ac:dyDescent="0.2">
      <c r="Q117" s="6"/>
      <c r="R117" s="6"/>
    </row>
    <row r="118" spans="17:18" x14ac:dyDescent="0.2">
      <c r="Q118" s="6"/>
      <c r="R118" s="6"/>
    </row>
    <row r="119" spans="17:18" x14ac:dyDescent="0.2">
      <c r="Q119" s="6"/>
      <c r="R119" s="6"/>
    </row>
    <row r="120" spans="17:18" x14ac:dyDescent="0.2">
      <c r="Q120" s="6"/>
      <c r="R120" s="6"/>
    </row>
    <row r="121" spans="17:18" x14ac:dyDescent="0.2">
      <c r="Q121" s="6"/>
      <c r="R121" s="6"/>
    </row>
    <row r="122" spans="17:18" x14ac:dyDescent="0.2">
      <c r="Q122" s="6"/>
      <c r="R122" s="6"/>
    </row>
    <row r="123" spans="17:18" x14ac:dyDescent="0.2">
      <c r="Q123" s="6"/>
      <c r="R123" s="6"/>
    </row>
    <row r="124" spans="17:18" x14ac:dyDescent="0.2">
      <c r="Q124" s="6"/>
      <c r="R124" s="6"/>
    </row>
    <row r="125" spans="17:18" x14ac:dyDescent="0.2">
      <c r="Q125" s="6"/>
      <c r="R125" s="6"/>
    </row>
    <row r="126" spans="17:18" x14ac:dyDescent="0.2">
      <c r="Q126" s="6"/>
      <c r="R126" s="6"/>
    </row>
    <row r="127" spans="17:18" x14ac:dyDescent="0.2">
      <c r="Q127" s="6"/>
      <c r="R127" s="6"/>
    </row>
    <row r="128" spans="17:18" x14ac:dyDescent="0.2">
      <c r="Q128" s="6"/>
      <c r="R128" s="6"/>
    </row>
    <row r="129" spans="17:18" x14ac:dyDescent="0.2">
      <c r="Q129" s="6"/>
      <c r="R129" s="6"/>
    </row>
    <row r="130" spans="17:18" x14ac:dyDescent="0.2">
      <c r="Q130" s="6"/>
      <c r="R130" s="6"/>
    </row>
    <row r="131" spans="17:18" x14ac:dyDescent="0.2">
      <c r="Q131" s="6"/>
      <c r="R131" s="6"/>
    </row>
    <row r="132" spans="17:18" x14ac:dyDescent="0.2">
      <c r="Q132" s="6"/>
      <c r="R132" s="6"/>
    </row>
    <row r="133" spans="17:18" x14ac:dyDescent="0.2">
      <c r="Q133" s="6"/>
      <c r="R133" s="6"/>
    </row>
    <row r="134" spans="17:18" x14ac:dyDescent="0.2">
      <c r="Q134" s="6"/>
      <c r="R134" s="6"/>
    </row>
    <row r="135" spans="17:18" x14ac:dyDescent="0.2">
      <c r="Q135" s="6"/>
      <c r="R135" s="6"/>
    </row>
    <row r="136" spans="17:18" x14ac:dyDescent="0.2">
      <c r="Q136" s="6"/>
      <c r="R136" s="6"/>
    </row>
    <row r="137" spans="17:18" x14ac:dyDescent="0.2">
      <c r="Q137" s="6"/>
      <c r="R137" s="6"/>
    </row>
    <row r="138" spans="17:18" x14ac:dyDescent="0.2">
      <c r="Q138" s="6"/>
      <c r="R138" s="6"/>
    </row>
    <row r="139" spans="17:18" x14ac:dyDescent="0.2">
      <c r="Q139" s="6"/>
      <c r="R139" s="6"/>
    </row>
    <row r="140" spans="17:18" x14ac:dyDescent="0.2">
      <c r="Q140" s="6"/>
      <c r="R140" s="6"/>
    </row>
    <row r="141" spans="17:18" x14ac:dyDescent="0.2">
      <c r="Q141" s="6"/>
      <c r="R141" s="6"/>
    </row>
    <row r="142" spans="17:18" x14ac:dyDescent="0.2">
      <c r="Q142" s="6"/>
      <c r="R142" s="6"/>
    </row>
    <row r="143" spans="17:18" x14ac:dyDescent="0.2">
      <c r="Q143" s="6"/>
      <c r="R143" s="6"/>
    </row>
    <row r="144" spans="17:18" x14ac:dyDescent="0.2">
      <c r="Q144" s="6"/>
      <c r="R144" s="6"/>
    </row>
    <row r="145" spans="17:18" x14ac:dyDescent="0.2">
      <c r="Q145" s="6"/>
      <c r="R145" s="6"/>
    </row>
    <row r="146" spans="17:18" x14ac:dyDescent="0.2">
      <c r="Q146" s="6"/>
      <c r="R146" s="6"/>
    </row>
    <row r="147" spans="17:18" x14ac:dyDescent="0.2">
      <c r="Q147" s="6"/>
      <c r="R147" s="6"/>
    </row>
    <row r="148" spans="17:18" x14ac:dyDescent="0.2">
      <c r="Q148" s="6"/>
      <c r="R148" s="6"/>
    </row>
    <row r="149" spans="17:18" x14ac:dyDescent="0.2">
      <c r="Q149" s="6"/>
      <c r="R149" s="6"/>
    </row>
    <row r="150" spans="17:18" x14ac:dyDescent="0.2">
      <c r="Q150" s="6"/>
      <c r="R150" s="6"/>
    </row>
    <row r="151" spans="17:18" x14ac:dyDescent="0.2">
      <c r="Q151" s="6"/>
      <c r="R151" s="6"/>
    </row>
    <row r="152" spans="17:18" x14ac:dyDescent="0.2">
      <c r="Q152" s="6"/>
      <c r="R152" s="6"/>
    </row>
    <row r="153" spans="17:18" x14ac:dyDescent="0.2">
      <c r="Q153" s="6"/>
      <c r="R153" s="6"/>
    </row>
    <row r="154" spans="17:18" x14ac:dyDescent="0.2">
      <c r="Q154" s="6"/>
      <c r="R154" s="6"/>
    </row>
    <row r="155" spans="17:18" x14ac:dyDescent="0.2">
      <c r="Q155" s="6"/>
      <c r="R155" s="6"/>
    </row>
    <row r="156" spans="17:18" x14ac:dyDescent="0.2">
      <c r="Q156" s="6"/>
      <c r="R156" s="6"/>
    </row>
    <row r="157" spans="17:18" x14ac:dyDescent="0.2">
      <c r="Q157" s="6"/>
      <c r="R157" s="6"/>
    </row>
    <row r="158" spans="17:18" x14ac:dyDescent="0.2">
      <c r="Q158" s="6"/>
      <c r="R158" s="6"/>
    </row>
    <row r="159" spans="17:18" x14ac:dyDescent="0.2">
      <c r="Q159" s="6"/>
      <c r="R159" s="6"/>
    </row>
    <row r="160" spans="17:18" x14ac:dyDescent="0.2">
      <c r="Q160" s="6"/>
      <c r="R160" s="6"/>
    </row>
    <row r="161" spans="17:18" x14ac:dyDescent="0.2">
      <c r="Q161" s="6"/>
      <c r="R161" s="6"/>
    </row>
    <row r="162" spans="17:18" x14ac:dyDescent="0.2">
      <c r="Q162" s="6"/>
      <c r="R162" s="6"/>
    </row>
    <row r="163" spans="17:18" x14ac:dyDescent="0.2">
      <c r="Q163" s="6"/>
      <c r="R163" s="6"/>
    </row>
    <row r="164" spans="17:18" x14ac:dyDescent="0.2">
      <c r="Q164" s="6"/>
      <c r="R164" s="6"/>
    </row>
    <row r="165" spans="17:18" x14ac:dyDescent="0.2">
      <c r="Q165" s="6"/>
      <c r="R165" s="6"/>
    </row>
    <row r="166" spans="17:18" x14ac:dyDescent="0.2">
      <c r="Q166" s="6"/>
      <c r="R166" s="6"/>
    </row>
    <row r="167" spans="17:18" x14ac:dyDescent="0.2">
      <c r="Q167" s="6"/>
      <c r="R167" s="6"/>
    </row>
    <row r="168" spans="17:18" x14ac:dyDescent="0.2">
      <c r="Q168" s="6"/>
      <c r="R168" s="6"/>
    </row>
    <row r="169" spans="17:18" x14ac:dyDescent="0.2">
      <c r="Q169" s="6"/>
      <c r="R169" s="6"/>
    </row>
    <row r="170" spans="17:18" x14ac:dyDescent="0.2">
      <c r="Q170" s="6"/>
      <c r="R170" s="6"/>
    </row>
    <row r="171" spans="17:18" x14ac:dyDescent="0.2">
      <c r="Q171" s="6"/>
      <c r="R171" s="6"/>
    </row>
    <row r="172" spans="17:18" x14ac:dyDescent="0.2">
      <c r="Q172" s="6"/>
      <c r="R172" s="6"/>
    </row>
    <row r="173" spans="17:18" x14ac:dyDescent="0.2">
      <c r="Q173" s="6"/>
      <c r="R173" s="6"/>
    </row>
    <row r="174" spans="17:18" x14ac:dyDescent="0.2">
      <c r="Q174" s="6"/>
      <c r="R174" s="6"/>
    </row>
    <row r="175" spans="17:18" x14ac:dyDescent="0.2">
      <c r="Q175" s="6"/>
      <c r="R175" s="6"/>
    </row>
    <row r="176" spans="17:18" x14ac:dyDescent="0.2">
      <c r="Q176" s="6"/>
      <c r="R176" s="6"/>
    </row>
    <row r="177" spans="17:18" x14ac:dyDescent="0.2">
      <c r="Q177" s="6"/>
      <c r="R177" s="6"/>
    </row>
    <row r="178" spans="17:18" x14ac:dyDescent="0.2">
      <c r="Q178" s="6"/>
      <c r="R178" s="6"/>
    </row>
    <row r="179" spans="17:18" x14ac:dyDescent="0.2">
      <c r="Q179" s="6"/>
      <c r="R179" s="6"/>
    </row>
    <row r="180" spans="17:18" x14ac:dyDescent="0.2">
      <c r="Q180" s="6"/>
      <c r="R180" s="6"/>
    </row>
    <row r="181" spans="17:18" x14ac:dyDescent="0.2">
      <c r="Q181" s="6"/>
      <c r="R181" s="6"/>
    </row>
    <row r="182" spans="17:18" x14ac:dyDescent="0.2">
      <c r="Q182" s="6"/>
      <c r="R182" s="6"/>
    </row>
    <row r="183" spans="17:18" x14ac:dyDescent="0.2">
      <c r="Q183" s="6"/>
      <c r="R183" s="6"/>
    </row>
    <row r="184" spans="17:18" x14ac:dyDescent="0.2">
      <c r="Q184" s="6"/>
      <c r="R184" s="6"/>
    </row>
    <row r="185" spans="17:18" x14ac:dyDescent="0.2">
      <c r="Q185" s="6"/>
      <c r="R185" s="6"/>
    </row>
    <row r="186" spans="17:18" x14ac:dyDescent="0.2">
      <c r="Q186" s="6"/>
      <c r="R186" s="6"/>
    </row>
    <row r="187" spans="17:18" x14ac:dyDescent="0.2">
      <c r="Q187" s="6"/>
      <c r="R187" s="6"/>
    </row>
    <row r="188" spans="17:18" x14ac:dyDescent="0.2">
      <c r="Q188" s="6"/>
      <c r="R188" s="6"/>
    </row>
    <row r="189" spans="17:18" x14ac:dyDescent="0.2">
      <c r="Q189" s="6"/>
      <c r="R189" s="6"/>
    </row>
    <row r="190" spans="17:18" x14ac:dyDescent="0.2">
      <c r="Q190" s="6"/>
      <c r="R190" s="6"/>
    </row>
    <row r="191" spans="17:18" x14ac:dyDescent="0.2">
      <c r="Q191" s="6"/>
      <c r="R191" s="6"/>
    </row>
    <row r="192" spans="17:18" x14ac:dyDescent="0.2">
      <c r="Q192" s="6"/>
      <c r="R192" s="6"/>
    </row>
    <row r="193" spans="17:18" x14ac:dyDescent="0.2">
      <c r="Q193" s="6"/>
      <c r="R193" s="6"/>
    </row>
    <row r="194" spans="17:18" x14ac:dyDescent="0.2">
      <c r="Q194" s="6"/>
      <c r="R194" s="6"/>
    </row>
    <row r="195" spans="17:18" x14ac:dyDescent="0.2">
      <c r="Q195" s="6"/>
      <c r="R195" s="6"/>
    </row>
    <row r="196" spans="17:18" x14ac:dyDescent="0.2">
      <c r="Q196" s="6"/>
      <c r="R196" s="6"/>
    </row>
    <row r="197" spans="17:18" x14ac:dyDescent="0.2">
      <c r="Q197" s="6"/>
      <c r="R197" s="6"/>
    </row>
    <row r="198" spans="17:18" x14ac:dyDescent="0.2">
      <c r="Q198" s="6"/>
      <c r="R198" s="6"/>
    </row>
    <row r="199" spans="17:18" x14ac:dyDescent="0.2">
      <c r="Q199" s="6"/>
      <c r="R199" s="6"/>
    </row>
    <row r="200" spans="17:18" x14ac:dyDescent="0.2">
      <c r="Q200" s="6"/>
      <c r="R200" s="6"/>
    </row>
    <row r="201" spans="17:18" x14ac:dyDescent="0.2">
      <c r="Q201" s="6"/>
      <c r="R201" s="6"/>
    </row>
    <row r="202" spans="17:18" x14ac:dyDescent="0.2">
      <c r="Q202" s="6"/>
      <c r="R202" s="6"/>
    </row>
    <row r="203" spans="17:18" x14ac:dyDescent="0.2">
      <c r="Q203" s="6"/>
      <c r="R203" s="6"/>
    </row>
    <row r="204" spans="17:18" x14ac:dyDescent="0.2">
      <c r="Q204" s="6"/>
      <c r="R204" s="6"/>
    </row>
    <row r="205" spans="17:18" x14ac:dyDescent="0.2">
      <c r="Q205" s="6"/>
      <c r="R205" s="6"/>
    </row>
    <row r="206" spans="17:18" x14ac:dyDescent="0.2">
      <c r="Q206" s="6"/>
      <c r="R206" s="6"/>
    </row>
    <row r="207" spans="17:18" x14ac:dyDescent="0.2">
      <c r="Q207" s="6"/>
      <c r="R207" s="6"/>
    </row>
  </sheetData>
  <mergeCells count="18">
    <mergeCell ref="H89:I89"/>
    <mergeCell ref="H7:H9"/>
    <mergeCell ref="I7:I9"/>
    <mergeCell ref="L7:L9"/>
    <mergeCell ref="M7:O7"/>
    <mergeCell ref="Q7:Q9"/>
    <mergeCell ref="O8:O9"/>
    <mergeCell ref="P8:P9"/>
    <mergeCell ref="A2:Q2"/>
    <mergeCell ref="A3:Q3"/>
    <mergeCell ref="A4:Q4"/>
    <mergeCell ref="A5:Q5"/>
    <mergeCell ref="A7:A9"/>
    <mergeCell ref="B7:B9"/>
    <mergeCell ref="C7:C9"/>
    <mergeCell ref="E7:E9"/>
    <mergeCell ref="F7:F9"/>
    <mergeCell ref="J7:K8"/>
  </mergeCells>
  <pageMargins left="0.7" right="0.7" top="0.75" bottom="0.75" header="0.3" footer="0.3"/>
  <pageSetup paperSize="5" scale="42" fitToHeight="0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9"/>
  <sheetViews>
    <sheetView topLeftCell="A52" workbookViewId="0">
      <selection activeCell="A79" sqref="A79"/>
    </sheetView>
  </sheetViews>
  <sheetFormatPr baseColWidth="10" defaultRowHeight="15" x14ac:dyDescent="0.25"/>
  <cols>
    <col min="1" max="1" width="53.28515625" customWidth="1"/>
    <col min="2" max="2" width="52.140625" customWidth="1"/>
  </cols>
  <sheetData>
    <row r="1" spans="1:1" x14ac:dyDescent="0.25">
      <c r="A1" t="s">
        <v>347</v>
      </c>
    </row>
    <row r="2" spans="1:1" x14ac:dyDescent="0.25">
      <c r="A2" t="s">
        <v>263</v>
      </c>
    </row>
    <row r="3" spans="1:1" x14ac:dyDescent="0.25">
      <c r="A3" t="s">
        <v>264</v>
      </c>
    </row>
    <row r="4" spans="1:1" x14ac:dyDescent="0.25">
      <c r="A4" t="s">
        <v>265</v>
      </c>
    </row>
    <row r="5" spans="1:1" x14ac:dyDescent="0.25">
      <c r="A5" t="s">
        <v>266</v>
      </c>
    </row>
    <row r="6" spans="1:1" x14ac:dyDescent="0.25">
      <c r="A6" t="s">
        <v>267</v>
      </c>
    </row>
    <row r="7" spans="1:1" x14ac:dyDescent="0.25">
      <c r="A7" t="s">
        <v>268</v>
      </c>
    </row>
    <row r="8" spans="1:1" x14ac:dyDescent="0.25">
      <c r="A8" t="s">
        <v>269</v>
      </c>
    </row>
    <row r="9" spans="1:1" x14ac:dyDescent="0.25">
      <c r="A9" t="s">
        <v>270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  <row r="33" spans="1:1" x14ac:dyDescent="0.25">
      <c r="A33" t="s">
        <v>294</v>
      </c>
    </row>
    <row r="34" spans="1:1" x14ac:dyDescent="0.25">
      <c r="A34" t="s">
        <v>295</v>
      </c>
    </row>
    <row r="35" spans="1:1" x14ac:dyDescent="0.25">
      <c r="A35" t="s">
        <v>296</v>
      </c>
    </row>
    <row r="36" spans="1:1" x14ac:dyDescent="0.25">
      <c r="A36" t="s">
        <v>297</v>
      </c>
    </row>
    <row r="37" spans="1:1" x14ac:dyDescent="0.25">
      <c r="A37" t="s">
        <v>298</v>
      </c>
    </row>
    <row r="38" spans="1:1" x14ac:dyDescent="0.25">
      <c r="A38" t="s">
        <v>299</v>
      </c>
    </row>
    <row r="39" spans="1:1" x14ac:dyDescent="0.25">
      <c r="A39" t="s">
        <v>300</v>
      </c>
    </row>
    <row r="40" spans="1:1" x14ac:dyDescent="0.25">
      <c r="A40" t="s">
        <v>301</v>
      </c>
    </row>
    <row r="41" spans="1:1" x14ac:dyDescent="0.25">
      <c r="A41" t="s">
        <v>302</v>
      </c>
    </row>
    <row r="42" spans="1:1" x14ac:dyDescent="0.25">
      <c r="A42" t="s">
        <v>303</v>
      </c>
    </row>
    <row r="43" spans="1:1" x14ac:dyDescent="0.25">
      <c r="A43" t="s">
        <v>304</v>
      </c>
    </row>
    <row r="44" spans="1:1" x14ac:dyDescent="0.25">
      <c r="A44" t="s">
        <v>305</v>
      </c>
    </row>
    <row r="45" spans="1:1" x14ac:dyDescent="0.25">
      <c r="A45" t="s">
        <v>306</v>
      </c>
    </row>
    <row r="46" spans="1:1" x14ac:dyDescent="0.25">
      <c r="A46" t="s">
        <v>307</v>
      </c>
    </row>
    <row r="47" spans="1:1" x14ac:dyDescent="0.25">
      <c r="A47" t="s">
        <v>308</v>
      </c>
    </row>
    <row r="48" spans="1:1" x14ac:dyDescent="0.25">
      <c r="A48" t="s">
        <v>309</v>
      </c>
    </row>
    <row r="49" spans="1:1" x14ac:dyDescent="0.25">
      <c r="A49" t="s">
        <v>310</v>
      </c>
    </row>
    <row r="50" spans="1:1" x14ac:dyDescent="0.25">
      <c r="A50" t="s">
        <v>311</v>
      </c>
    </row>
    <row r="51" spans="1:1" x14ac:dyDescent="0.25">
      <c r="A51" t="s">
        <v>312</v>
      </c>
    </row>
    <row r="52" spans="1:1" x14ac:dyDescent="0.25">
      <c r="A52" t="s">
        <v>313</v>
      </c>
    </row>
    <row r="53" spans="1:1" x14ac:dyDescent="0.25">
      <c r="A53" t="s">
        <v>314</v>
      </c>
    </row>
    <row r="54" spans="1:1" x14ac:dyDescent="0.25">
      <c r="A54" t="s">
        <v>315</v>
      </c>
    </row>
    <row r="55" spans="1:1" x14ac:dyDescent="0.25">
      <c r="A55" t="s">
        <v>316</v>
      </c>
    </row>
    <row r="56" spans="1:1" x14ac:dyDescent="0.25">
      <c r="A56" t="s">
        <v>317</v>
      </c>
    </row>
    <row r="57" spans="1:1" x14ac:dyDescent="0.25">
      <c r="A57" t="s">
        <v>318</v>
      </c>
    </row>
    <row r="58" spans="1:1" x14ac:dyDescent="0.25">
      <c r="A58" t="s">
        <v>319</v>
      </c>
    </row>
    <row r="59" spans="1:1" x14ac:dyDescent="0.25">
      <c r="A59" t="s">
        <v>320</v>
      </c>
    </row>
    <row r="60" spans="1:1" x14ac:dyDescent="0.25">
      <c r="A60" t="s">
        <v>321</v>
      </c>
    </row>
    <row r="61" spans="1:1" x14ac:dyDescent="0.25">
      <c r="A61" t="s">
        <v>322</v>
      </c>
    </row>
    <row r="62" spans="1:1" x14ac:dyDescent="0.25">
      <c r="A62" t="s">
        <v>323</v>
      </c>
    </row>
    <row r="63" spans="1:1" x14ac:dyDescent="0.25">
      <c r="A63" t="s">
        <v>324</v>
      </c>
    </row>
    <row r="64" spans="1:1" x14ac:dyDescent="0.25">
      <c r="A64" t="s">
        <v>325</v>
      </c>
    </row>
    <row r="65" spans="1:1" x14ac:dyDescent="0.25">
      <c r="A65" t="s">
        <v>326</v>
      </c>
    </row>
    <row r="66" spans="1:1" x14ac:dyDescent="0.25">
      <c r="A66" t="s">
        <v>327</v>
      </c>
    </row>
    <row r="67" spans="1:1" x14ac:dyDescent="0.25">
      <c r="A67" t="s">
        <v>328</v>
      </c>
    </row>
    <row r="68" spans="1:1" x14ac:dyDescent="0.25">
      <c r="A68" t="s">
        <v>329</v>
      </c>
    </row>
    <row r="69" spans="1:1" x14ac:dyDescent="0.25">
      <c r="A69" t="s">
        <v>330</v>
      </c>
    </row>
    <row r="70" spans="1:1" x14ac:dyDescent="0.25">
      <c r="A70" t="s">
        <v>331</v>
      </c>
    </row>
    <row r="71" spans="1:1" x14ac:dyDescent="0.25">
      <c r="A71" t="s">
        <v>332</v>
      </c>
    </row>
    <row r="72" spans="1:1" x14ac:dyDescent="0.25">
      <c r="A72" t="s">
        <v>333</v>
      </c>
    </row>
    <row r="73" spans="1:1" x14ac:dyDescent="0.25">
      <c r="A73" t="s">
        <v>334</v>
      </c>
    </row>
    <row r="74" spans="1:1" x14ac:dyDescent="0.25">
      <c r="A74" t="s">
        <v>335</v>
      </c>
    </row>
    <row r="75" spans="1:1" x14ac:dyDescent="0.25">
      <c r="A75" t="s">
        <v>336</v>
      </c>
    </row>
    <row r="76" spans="1:1" x14ac:dyDescent="0.25">
      <c r="A76" s="111" t="s">
        <v>348</v>
      </c>
    </row>
    <row r="77" spans="1:1" x14ac:dyDescent="0.25">
      <c r="A77" s="112" t="s">
        <v>349</v>
      </c>
    </row>
    <row r="78" spans="1:1" x14ac:dyDescent="0.25">
      <c r="A78" s="111" t="s">
        <v>350</v>
      </c>
    </row>
    <row r="79" spans="1:1" x14ac:dyDescent="0.25">
      <c r="A79" s="113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OAI</cp:lastModifiedBy>
  <cp:lastPrinted>2025-06-05T13:43:26Z</cp:lastPrinted>
  <dcterms:created xsi:type="dcterms:W3CDTF">2023-02-23T14:35:43Z</dcterms:created>
  <dcterms:modified xsi:type="dcterms:W3CDTF">2025-06-05T14:40:36Z</dcterms:modified>
</cp:coreProperties>
</file>