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FFAE7060-75D0-4458-99F8-3F9C9EF27AAB}" xr6:coauthVersionLast="47" xr6:coauthVersionMax="47" xr10:uidLastSave="{00000000-0000-0000-0000-000000000000}"/>
  <bookViews>
    <workbookView xWindow="9885" yWindow="615" windowWidth="14610" windowHeight="13590" xr2:uid="{00000000-000D-0000-FFFF-FFFF00000000}"/>
  </bookViews>
  <sheets>
    <sheet name="2022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14" i="2" s="1"/>
  <c r="F4" i="2"/>
  <c r="F3" i="2"/>
  <c r="F2" i="2"/>
</calcChain>
</file>

<file path=xl/sharedStrings.xml><?xml version="1.0" encoding="utf-8"?>
<sst xmlns="http://schemas.openxmlformats.org/spreadsheetml/2006/main" count="45" uniqueCount="45">
  <si>
    <t>Consolidado por Presupuesto Estimado de Ingresos y Gastos 2022</t>
  </si>
  <si>
    <t>SRS Cibao Occidental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</si>
  <si>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</si>
  <si>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</si>
  <si>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</si>
  <si>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</si>
  <si>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</si>
  <si>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</si>
  <si>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</si>
  <si>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</si>
  <si>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</si>
  <si>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</si>
  <si>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</si>
  <si>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</si>
  <si>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</si>
  <si>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</si>
  <si>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Niveles de Responsabilidad</t>
  </si>
  <si>
    <t>Total RD$</t>
  </si>
  <si>
    <t>%</t>
  </si>
  <si>
    <t>Gerencia Regional</t>
  </si>
  <si>
    <t>Primer Nivel de Atención</t>
  </si>
  <si>
    <t>Nivel Especializado</t>
  </si>
  <si>
    <t>Egresos</t>
  </si>
  <si>
    <t>Servicios Personales</t>
  </si>
  <si>
    <t>Contratacion de servicios</t>
  </si>
  <si>
    <t>Servicios Básicos</t>
  </si>
  <si>
    <t>Publicidad Impresión y Encuadernación</t>
  </si>
  <si>
    <t>Viáticos</t>
  </si>
  <si>
    <t>Transporte y Alamcenaje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</si>
  <si>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</si>
  <si>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</si>
  <si>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</si>
  <si>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</si>
  <si>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Materiales y Suministros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</si>
  <si>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</si>
  <si>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</si>
  <si>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</si>
  <si>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</si>
  <si>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Plasticos</t>
  </si>
  <si>
    <t>Productos de Minerales, Metalicos y No Metalicos</t>
  </si>
  <si>
    <t>Combustibles, Lubricantes, Productos Químicos y Conexos</t>
  </si>
  <si>
    <t>Gastos que se asignaran durante el ejercicio ( Art. 32-33 Ley 423-06)</t>
  </si>
  <si>
    <t>Productos y Utiles Varios</t>
  </si>
  <si>
    <t>Bienes Muebles, Inmuebles e Intangibles</t>
  </si>
  <si>
    <t>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</si>
</sst>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4" tint="-0.249977111117893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1" fillId="0" borderId="0" xfId="1"/>
    <xf numFmtId="0" fontId="1" fillId="0" borderId="0" xfId="2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7" fillId="0" borderId="0" xfId="1" applyFont="1"/>
    <xf numFmtId="0" fontId="8" fillId="0" borderId="0" xfId="0" applyFont="1"/>
    <xf numFmtId="0" fontId="7" fillId="0" borderId="0" xfId="2" applyFont="1"/>
    <xf numFmtId="0" fontId="9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/>
    <xf numFmtId="0" fontId="10" fillId="2" borderId="0" xfId="2" applyFont="1" applyFill="1"/>
    <xf numFmtId="0" fontId="3" fillId="0" borderId="0" xfId="2"/>
    <xf numFmtId="0" fontId="11" fillId="3" borderId="1" xfId="2" applyFont="1" applyFill="1" applyBorder="1" applyAlignment="1" applyProtection="1">
      <alignment horizontal="left"/>
      <protection locked="0"/>
    </xf>
    <xf numFmtId="0" fontId="12" fillId="3" borderId="0" xfId="2" applyFont="1" applyFill="1"/>
    <xf numFmtId="0" fontId="12" fillId="3" borderId="2" xfId="2" applyFont="1" applyFill="1" applyBorder="1"/>
    <xf numFmtId="0" fontId="13" fillId="4" borderId="1" xfId="2" applyFont="1" applyFill="1" applyBorder="1" applyAlignment="1">
      <alignment horizontal="left"/>
    </xf>
    <xf numFmtId="0" fontId="13" fillId="4" borderId="0" xfId="2" applyFont="1" applyFill="1"/>
    <xf numFmtId="4" fontId="13" fillId="4" borderId="0" xfId="2" applyNumberFormat="1" applyFont="1" applyFill="1" applyProtection="1">
      <protection locked="0"/>
    </xf>
    <xf numFmtId="0" fontId="13" fillId="4" borderId="2" xfId="2" applyFont="1" applyFill="1" applyBorder="1"/>
    <xf numFmtId="4" fontId="13" fillId="4" borderId="0" xfId="2" applyNumberFormat="1" applyFont="1" applyFill="1"/>
    <xf numFmtId="0" fontId="13" fillId="4" borderId="1" xfId="1" applyFont="1" applyFill="1" applyBorder="1" applyAlignment="1">
      <alignment horizontal="left" indent="2"/>
    </xf>
    <xf numFmtId="4" fontId="13" fillId="4" borderId="3" xfId="2" applyNumberFormat="1" applyFont="1" applyFill="1" applyBorder="1"/>
    <xf numFmtId="0" fontId="14" fillId="5" borderId="1" xfId="2" applyFont="1" applyFill="1" applyBorder="1" applyAlignment="1">
      <alignment horizontal="left"/>
    </xf>
    <xf numFmtId="0" fontId="13" fillId="5" borderId="0" xfId="2" applyFont="1" applyFill="1"/>
    <xf numFmtId="4" fontId="14" fillId="5" borderId="4" xfId="2" applyNumberFormat="1" applyFont="1" applyFill="1" applyBorder="1"/>
    <xf numFmtId="4" fontId="13" fillId="5" borderId="0" xfId="2" applyNumberFormat="1" applyFont="1" applyFill="1" applyProtection="1">
      <protection locked="0"/>
    </xf>
    <xf numFmtId="0" fontId="13" fillId="5" borderId="2" xfId="2" applyFont="1" applyFill="1" applyBorder="1"/>
    <xf numFmtId="0" fontId="14" fillId="3" borderId="1" xfId="2" applyFont="1" applyFill="1" applyBorder="1" applyProtection="1">
      <protection locked="0"/>
    </xf>
    <xf numFmtId="0" fontId="14" fillId="3" borderId="0" xfId="2" applyFont="1" applyFill="1" applyProtection="1">
      <protection locked="0"/>
    </xf>
    <xf numFmtId="0" fontId="14" fillId="3" borderId="2" xfId="2" applyFont="1" applyFill="1" applyBorder="1" applyProtection="1">
      <protection locked="0"/>
    </xf>
    <xf numFmtId="0" fontId="15" fillId="5" borderId="5" xfId="1" applyFont="1" applyFill="1" applyBorder="1" applyAlignment="1">
      <alignment horizontal="center" textRotation="90"/>
    </xf>
    <xf numFmtId="0" fontId="15" fillId="5" borderId="6" xfId="1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/>
    </xf>
    <xf numFmtId="0" fontId="16" fillId="5" borderId="5" xfId="2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17" fillId="6" borderId="6" xfId="1" applyFont="1" applyFill="1" applyBorder="1" applyAlignment="1">
      <alignment vertical="top"/>
    </xf>
    <xf numFmtId="0" fontId="16" fillId="6" borderId="6" xfId="1" applyFont="1" applyFill="1" applyBorder="1" applyAlignment="1">
      <alignment horizontal="center" vertical="top"/>
    </xf>
    <xf numFmtId="0" fontId="16" fillId="6" borderId="6" xfId="1" applyFont="1" applyFill="1" applyBorder="1" applyAlignment="1">
      <alignment vertical="top"/>
    </xf>
    <xf numFmtId="164" fontId="16" fillId="6" borderId="6" xfId="3" applyNumberFormat="1" applyFont="1" applyFill="1" applyBorder="1" applyAlignment="1" applyProtection="1">
      <alignment vertical="top"/>
      <protection hidden="1"/>
    </xf>
    <xf numFmtId="164" fontId="16" fillId="6" borderId="6" xfId="3" applyNumberFormat="1" applyFont="1" applyFill="1" applyBorder="1" applyAlignment="1" applyProtection="1">
      <alignment horizontal="right" vertical="top"/>
      <protection hidden="1"/>
    </xf>
    <xf numFmtId="0" fontId="17" fillId="7" borderId="11" xfId="1" applyFont="1" applyFill="1" applyBorder="1"/>
    <xf numFmtId="0" fontId="16" fillId="7" borderId="11" xfId="1" applyFont="1" applyFill="1" applyBorder="1" applyAlignment="1">
      <alignment horizontal="center"/>
    </xf>
    <xf numFmtId="0" fontId="16" fillId="7" borderId="11" xfId="1" applyFont="1" applyFill="1" applyBorder="1" applyAlignment="1">
      <alignment horizontal="center" vertical="top"/>
    </xf>
    <xf numFmtId="0" fontId="16" fillId="7" borderId="11" xfId="2" applyFont="1" applyFill="1" applyBorder="1"/>
    <xf numFmtId="164" fontId="16" fillId="7" borderId="11" xfId="3" applyNumberFormat="1" applyFont="1" applyFill="1" applyBorder="1" applyAlignment="1" applyProtection="1">
      <alignment vertical="top"/>
      <protection hidden="1"/>
    </xf>
    <xf numFmtId="164" fontId="16" fillId="7" borderId="11" xfId="3" applyNumberFormat="1" applyFont="1" applyFill="1" applyBorder="1" applyAlignment="1" applyProtection="1">
      <alignment horizontal="right" vertical="top"/>
      <protection hidden="1"/>
    </xf>
    <xf numFmtId="0" fontId="17" fillId="8" borderId="11" xfId="1" applyFont="1" applyFill="1" applyBorder="1" applyAlignment="1">
      <alignment vertical="top"/>
    </xf>
    <xf numFmtId="0" fontId="16" fillId="8" borderId="11" xfId="1" applyFont="1" applyFill="1" applyBorder="1" applyAlignment="1">
      <alignment horizontal="center" vertical="top"/>
    </xf>
    <xf numFmtId="0" fontId="16" fillId="8" borderId="11" xfId="2" applyFont="1" applyFill="1" applyBorder="1" applyAlignment="1">
      <alignment vertical="top"/>
    </xf>
    <xf numFmtId="164" fontId="16" fillId="8" borderId="11" xfId="3" applyNumberFormat="1" applyFont="1" applyFill="1" applyBorder="1" applyAlignment="1" applyProtection="1">
      <alignment vertical="top"/>
      <protection hidden="1"/>
    </xf>
    <xf numFmtId="164" fontId="16" fillId="8" borderId="11" xfId="3" applyNumberFormat="1" applyFont="1" applyFill="1" applyBorder="1" applyAlignment="1" applyProtection="1">
      <alignment horizontal="right" vertical="top"/>
      <protection hidden="1"/>
    </xf>
    <xf numFmtId="0" fontId="13" fillId="0" borderId="0" xfId="2" applyFont="1"/>
  </cellXfs>
  <cellStyles count="4">
    <cellStyle name="Millares 2" xfId="3" xr:uid="{9130BD3C-2E26-4E0E-9CA8-7EE24B82ECC6}"/>
    <cellStyle name="Normal" xfId="0" builtinId="0"/>
    <cellStyle name="Normal 2 2" xfId="1" xr:uid="{A38C78FE-7DEA-47B2-B88F-D7214A574702}"/>
    <cellStyle name="Normal 3" xfId="2" xr:uid="{FCC9BCFF-D9F7-4902-96A1-DC11F3E83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62192</xdr:rowOff>
    </xdr:from>
    <xdr:to>
      <xdr:col>4</xdr:col>
      <xdr:colOff>316795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EA3D6-DE64-4CCE-A0DD-904C3F4F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55095" cy="1052233"/>
        </a:xfrm>
        <a:prstGeom prst="rect">
          <a:avLst/>
        </a:prstGeom>
      </xdr:spPr>
    </xdr:pic>
    <xdr:clientData/>
  </xdr:twoCellAnchor>
  <xdr:twoCellAnchor>
    <xdr:from>
      <xdr:col>5</xdr:col>
      <xdr:colOff>5080</xdr:colOff>
      <xdr:row>26</xdr:row>
      <xdr:rowOff>0</xdr:rowOff>
    </xdr:from>
    <xdr:to>
      <xdr:col>5</xdr:col>
      <xdr:colOff>150872</xdr:colOff>
      <xdr:row>26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6B123C9-774C-49A1-A62B-2D707A5CADC5}"/>
            </a:ext>
          </a:extLst>
        </xdr:cNvPr>
        <xdr:cNvSpPr txBox="1">
          <a:spLocks noChangeArrowheads="1"/>
        </xdr:cNvSpPr>
      </xdr:nvSpPr>
      <xdr:spPr bwMode="auto">
        <a:xfrm>
          <a:off x="2014855" y="4800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26</xdr:row>
      <xdr:rowOff>0</xdr:rowOff>
    </xdr:from>
    <xdr:to>
      <xdr:col>5</xdr:col>
      <xdr:colOff>150872</xdr:colOff>
      <xdr:row>26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6BDACBA-61FF-4898-A5C4-A34D232C8BAC}"/>
            </a:ext>
          </a:extLst>
        </xdr:cNvPr>
        <xdr:cNvSpPr txBox="1">
          <a:spLocks noChangeArrowheads="1"/>
        </xdr:cNvSpPr>
      </xdr:nvSpPr>
      <xdr:spPr bwMode="auto">
        <a:xfrm>
          <a:off x="2014855" y="4800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26</xdr:row>
      <xdr:rowOff>0</xdr:rowOff>
    </xdr:from>
    <xdr:to>
      <xdr:col>5</xdr:col>
      <xdr:colOff>150872</xdr:colOff>
      <xdr:row>26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9CC61435-DE8E-4502-AB28-993D4F10102B}"/>
            </a:ext>
          </a:extLst>
        </xdr:cNvPr>
        <xdr:cNvSpPr txBox="1">
          <a:spLocks noChangeArrowheads="1"/>
        </xdr:cNvSpPr>
      </xdr:nvSpPr>
      <xdr:spPr bwMode="auto">
        <a:xfrm>
          <a:off x="2014855" y="4800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26</xdr:row>
      <xdr:rowOff>0</xdr:rowOff>
    </xdr:from>
    <xdr:to>
      <xdr:col>5</xdr:col>
      <xdr:colOff>150872</xdr:colOff>
      <xdr:row>26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DD0FCF7-F517-4825-A20C-81EF5AE74995}"/>
            </a:ext>
          </a:extLst>
        </xdr:cNvPr>
        <xdr:cNvSpPr txBox="1">
          <a:spLocks noChangeArrowheads="1"/>
        </xdr:cNvSpPr>
      </xdr:nvSpPr>
      <xdr:spPr bwMode="auto">
        <a:xfrm>
          <a:off x="2014855" y="4800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%20PC\A1%20POA\SRSCO%20POA%202022\POAs%20y%20PACC%202022\SRSCO%20POA%202022%20Version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."/>
      <sheetName val="Formulario PPGR5"/>
      <sheetName val="Formulario PPGR6"/>
      <sheetName val="Formulario PPGR7"/>
      <sheetName val="Formulario PPGR8"/>
      <sheetName val="Tablero Indicadores POA"/>
      <sheetName val="Prov"/>
      <sheetName val="Insumos"/>
      <sheetName val="LSIns"/>
      <sheetName val="Obj"/>
      <sheetName val="Catalogo"/>
    </sheetNames>
    <sheetDataSet>
      <sheetData sheetId="0" refreshError="1"/>
      <sheetData sheetId="1">
        <row r="2">
          <cell r="G2" t="str">
            <v>Servicio Nacional de Salud</v>
          </cell>
        </row>
        <row r="3">
          <cell r="G3" t="str">
            <v>Dirección de Planificación y Desarrollo</v>
          </cell>
        </row>
        <row r="4">
          <cell r="G4" t="str">
            <v xml:space="preserve">Plan Operativo Anual 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2">
          <cell r="F12">
            <v>634867.5</v>
          </cell>
        </row>
        <row r="15">
          <cell r="F15">
            <v>515059449.88</v>
          </cell>
        </row>
        <row r="16">
          <cell r="F16">
            <v>14050124</v>
          </cell>
        </row>
        <row r="17">
          <cell r="F17">
            <v>11184105</v>
          </cell>
        </row>
        <row r="22">
          <cell r="F22">
            <v>44407518.840000004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77EC-89B2-4DE8-BD9C-B1A3DB172E1D}">
  <dimension ref="A1:BH40"/>
  <sheetViews>
    <sheetView tabSelected="1" workbookViewId="0">
      <selection activeCell="M27" sqref="M27"/>
    </sheetView>
  </sheetViews>
  <sheetFormatPr baseColWidth="10" defaultColWidth="11.42578125" defaultRowHeight="15" x14ac:dyDescent="0.25"/>
  <cols>
    <col min="1" max="1" width="5" style="7" customWidth="1"/>
    <col min="2" max="2" width="6.5703125" style="7" customWidth="1"/>
    <col min="3" max="3" width="6.42578125" style="7" customWidth="1"/>
    <col min="4" max="4" width="6.5703125" style="7" customWidth="1"/>
    <col min="5" max="5" width="5.5703125" style="7" customWidth="1"/>
    <col min="6" max="6" width="54.42578125" style="7" customWidth="1"/>
    <col min="7" max="7" width="17" style="7" customWidth="1"/>
    <col min="8" max="8" width="16.5703125" style="7" customWidth="1"/>
    <col min="9" max="9" width="19" style="7" customWidth="1"/>
    <col min="10" max="10" width="19.7109375" style="7" customWidth="1"/>
    <col min="11" max="11" width="11.42578125" style="65"/>
    <col min="12" max="16384" width="11.42578125" style="21"/>
  </cols>
  <sheetData>
    <row r="1" spans="1:60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0" customFormat="1" ht="15.75" x14ac:dyDescent="0.25">
      <c r="C2" s="6"/>
      <c r="D2" s="1"/>
      <c r="E2" s="7"/>
      <c r="F2" s="8" t="str">
        <f>'[1]Formulario PPGR1'!G2</f>
        <v>Servicio Nacional de Salud</v>
      </c>
      <c r="G2" s="1"/>
      <c r="H2" s="1"/>
      <c r="I2" s="1"/>
      <c r="J2" s="1"/>
      <c r="K2" s="1"/>
      <c r="L2" s="1"/>
      <c r="M2" s="1"/>
      <c r="N2" s="1"/>
      <c r="O2" s="1"/>
      <c r="P2" s="2"/>
      <c r="Q2" s="3"/>
      <c r="R2" s="3"/>
      <c r="S2" s="3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60" customFormat="1" x14ac:dyDescent="0.25">
      <c r="C3" s="6"/>
      <c r="D3" s="1"/>
      <c r="E3" s="7"/>
      <c r="F3" s="9" t="str">
        <f>'[1]Formulario PPGR1'!G3</f>
        <v>Dirección de Planificación y Desarrollo</v>
      </c>
      <c r="G3" s="1"/>
      <c r="H3" s="1"/>
      <c r="I3" s="1"/>
      <c r="J3" s="1"/>
      <c r="K3" s="1"/>
      <c r="L3" s="1"/>
      <c r="M3" s="1"/>
      <c r="N3" s="1"/>
      <c r="O3" s="1"/>
      <c r="P3" s="2"/>
      <c r="Q3" s="3"/>
      <c r="R3" s="3"/>
      <c r="S3" s="3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60" customFormat="1" x14ac:dyDescent="0.25">
      <c r="C4" s="6"/>
      <c r="D4" s="1"/>
      <c r="E4" s="7"/>
      <c r="F4" s="10" t="str">
        <f>'[1]Formulario PPGR1'!G4</f>
        <v xml:space="preserve">Plan Operativo Anual </v>
      </c>
      <c r="G4" s="1"/>
      <c r="H4" s="1"/>
      <c r="I4" s="1"/>
      <c r="J4" s="1"/>
      <c r="K4" s="1"/>
      <c r="L4" s="1"/>
      <c r="M4" s="1"/>
      <c r="N4" s="1"/>
      <c r="O4" s="1"/>
      <c r="P4" s="2"/>
      <c r="Q4" s="3"/>
      <c r="R4" s="3"/>
      <c r="S4" s="3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60" s="11" customFormat="1" ht="18.75" x14ac:dyDescent="0.3">
      <c r="C5" s="12"/>
      <c r="D5" s="13"/>
      <c r="E5" s="14"/>
      <c r="F5" s="15" t="s">
        <v>0</v>
      </c>
      <c r="G5" s="13"/>
      <c r="H5" s="13"/>
      <c r="I5" s="13"/>
      <c r="J5" s="13"/>
      <c r="K5" s="13"/>
      <c r="L5" s="13"/>
      <c r="M5" s="13"/>
      <c r="N5" s="13"/>
      <c r="O5" s="13"/>
      <c r="P5" s="16"/>
      <c r="Q5" s="17"/>
      <c r="R5" s="17"/>
      <c r="S5" s="17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60" s="11" customFormat="1" ht="18.75" x14ac:dyDescent="0.3">
      <c r="C6" s="13"/>
      <c r="D6" s="13"/>
      <c r="E6" s="14"/>
      <c r="F6" s="15" t="s">
        <v>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7"/>
      <c r="S6" s="17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</row>
    <row r="7" spans="1:60" ht="3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</row>
    <row r="8" spans="1:60" ht="15.75" customHeight="1" x14ac:dyDescent="0.2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60" ht="12.75" x14ac:dyDescent="0.2">
      <c r="A9" s="25" t="s">
        <v>3</v>
      </c>
      <c r="B9" s="26"/>
      <c r="C9" s="26"/>
      <c r="D9" s="26"/>
      <c r="E9" s="26"/>
      <c r="F9" s="26"/>
      <c r="G9" s="27">
        <f>+'[1]Formulario PPGR6'!F16</f>
        <v>14050124</v>
      </c>
      <c r="H9" s="27"/>
      <c r="I9" s="27"/>
      <c r="J9" s="27"/>
      <c r="K9" s="28"/>
    </row>
    <row r="10" spans="1:60" ht="12.75" x14ac:dyDescent="0.2">
      <c r="A10" s="25" t="s">
        <v>4</v>
      </c>
      <c r="B10" s="26"/>
      <c r="C10" s="26"/>
      <c r="D10" s="26"/>
      <c r="E10" s="26"/>
      <c r="F10" s="26"/>
      <c r="G10" s="29">
        <f>+'[1]Formulario PPGR6'!F22</f>
        <v>44407518.840000004</v>
      </c>
      <c r="H10" s="27"/>
      <c r="I10" s="27"/>
      <c r="J10" s="27"/>
      <c r="K10" s="28"/>
    </row>
    <row r="11" spans="1:60" ht="12.75" x14ac:dyDescent="0.2">
      <c r="A11" s="25" t="s">
        <v>5</v>
      </c>
      <c r="B11" s="26"/>
      <c r="C11" s="26"/>
      <c r="D11" s="26"/>
      <c r="E11" s="26"/>
      <c r="F11" s="26"/>
      <c r="G11" s="29">
        <f>+'[1]Formulario PPGR6'!F15</f>
        <v>515059449.88</v>
      </c>
      <c r="H11" s="27"/>
      <c r="I11" s="27"/>
      <c r="J11" s="27"/>
      <c r="K11" s="28"/>
    </row>
    <row r="12" spans="1:60" ht="12.75" x14ac:dyDescent="0.2">
      <c r="A12" s="25" t="s">
        <v>6</v>
      </c>
      <c r="B12" s="26"/>
      <c r="C12" s="26"/>
      <c r="D12" s="26"/>
      <c r="E12" s="26"/>
      <c r="F12" s="26"/>
      <c r="G12" s="29">
        <f>+'[1]Formulario PPGR6'!F17+'[1]Formulario PPGR6'!F12</f>
        <v>11818972.5</v>
      </c>
      <c r="H12" s="27"/>
      <c r="I12" s="27"/>
      <c r="J12" s="27"/>
      <c r="K12" s="28"/>
    </row>
    <row r="13" spans="1:60" ht="1.5" customHeight="1" x14ac:dyDescent="0.2">
      <c r="A13" s="30" t="s">
        <v>7</v>
      </c>
      <c r="B13" s="26"/>
      <c r="C13" s="26"/>
      <c r="D13" s="26"/>
      <c r="E13" s="26"/>
      <c r="F13" s="26"/>
      <c r="G13" s="31">
        <v>0</v>
      </c>
      <c r="H13" s="27"/>
      <c r="I13" s="27"/>
      <c r="J13" s="27"/>
      <c r="K13" s="28"/>
    </row>
    <row r="14" spans="1:60" ht="13.5" thickBot="1" x14ac:dyDescent="0.25">
      <c r="A14" s="32" t="s">
        <v>8</v>
      </c>
      <c r="B14" s="33"/>
      <c r="C14" s="33"/>
      <c r="D14" s="33"/>
      <c r="E14" s="33"/>
      <c r="F14" s="33"/>
      <c r="G14" s="34">
        <f>SUM(G9:G13)</f>
        <v>585336065.22000003</v>
      </c>
      <c r="H14" s="35"/>
      <c r="I14" s="35"/>
      <c r="J14" s="35"/>
      <c r="K14" s="36"/>
    </row>
    <row r="15" spans="1:60" ht="15.75" customHeight="1" thickTop="1" x14ac:dyDescent="0.2">
      <c r="A15" s="37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</row>
    <row r="16" spans="1:60" ht="19.5" customHeight="1" x14ac:dyDescent="0.2">
      <c r="A16" s="40" t="s">
        <v>10</v>
      </c>
      <c r="B16" s="40" t="s">
        <v>11</v>
      </c>
      <c r="C16" s="40" t="s">
        <v>12</v>
      </c>
      <c r="D16" s="40" t="s">
        <v>13</v>
      </c>
      <c r="E16" s="40" t="s">
        <v>14</v>
      </c>
      <c r="F16" s="41" t="s">
        <v>15</v>
      </c>
      <c r="G16" s="42" t="s">
        <v>16</v>
      </c>
      <c r="H16" s="43"/>
      <c r="I16" s="44"/>
      <c r="J16" s="45" t="s">
        <v>17</v>
      </c>
      <c r="K16" s="45" t="s">
        <v>18</v>
      </c>
    </row>
    <row r="17" spans="1:11" ht="44.25" customHeight="1" x14ac:dyDescent="0.2">
      <c r="A17" s="40"/>
      <c r="B17" s="40"/>
      <c r="C17" s="40"/>
      <c r="D17" s="40"/>
      <c r="E17" s="40"/>
      <c r="F17" s="46"/>
      <c r="G17" s="47" t="s">
        <v>19</v>
      </c>
      <c r="H17" s="47" t="s">
        <v>20</v>
      </c>
      <c r="I17" s="47" t="s">
        <v>21</v>
      </c>
      <c r="J17" s="48"/>
      <c r="K17" s="48"/>
    </row>
    <row r="18" spans="1:11" ht="12.75" x14ac:dyDescent="0.2">
      <c r="A18" s="49">
        <v>2</v>
      </c>
      <c r="B18" s="50"/>
      <c r="C18" s="50"/>
      <c r="D18" s="50"/>
      <c r="E18" s="50"/>
      <c r="F18" s="51" t="s">
        <v>22</v>
      </c>
      <c r="G18" s="52">
        <v>50673452.18</v>
      </c>
      <c r="H18" s="52">
        <v>553037059.05000007</v>
      </c>
      <c r="I18" s="52">
        <v>1356628298.0799999</v>
      </c>
      <c r="J18" s="52">
        <v>1947338810.1900001</v>
      </c>
      <c r="K18" s="53">
        <v>99.999999999999986</v>
      </c>
    </row>
    <row r="19" spans="1:11" ht="12.75" x14ac:dyDescent="0.2">
      <c r="A19" s="54">
        <v>2</v>
      </c>
      <c r="B19" s="55">
        <v>1</v>
      </c>
      <c r="C19" s="56"/>
      <c r="D19" s="56"/>
      <c r="E19" s="56"/>
      <c r="F19" s="57" t="s">
        <v>23</v>
      </c>
      <c r="G19" s="58">
        <v>34015194.600000001</v>
      </c>
      <c r="H19" s="58">
        <v>494965346.88</v>
      </c>
      <c r="I19" s="58">
        <v>1356628298.0799999</v>
      </c>
      <c r="J19" s="58">
        <v>1872608840.4400001</v>
      </c>
      <c r="K19" s="59">
        <v>96.162456714827727</v>
      </c>
    </row>
    <row r="20" spans="1:11" ht="12.75" x14ac:dyDescent="0.2">
      <c r="A20" s="54">
        <v>2</v>
      </c>
      <c r="B20" s="55">
        <v>2</v>
      </c>
      <c r="C20" s="56"/>
      <c r="D20" s="56"/>
      <c r="E20" s="56"/>
      <c r="F20" s="57" t="s">
        <v>24</v>
      </c>
      <c r="G20" s="58">
        <v>6917244.54</v>
      </c>
      <c r="H20" s="58">
        <v>13167388.539999999</v>
      </c>
      <c r="I20" s="58">
        <v>0</v>
      </c>
      <c r="J20" s="58">
        <v>20084633.079999998</v>
      </c>
      <c r="K20" s="59">
        <v>1.0313887329159923</v>
      </c>
    </row>
    <row r="21" spans="1:11" ht="12.75" x14ac:dyDescent="0.2">
      <c r="A21" s="60">
        <v>2</v>
      </c>
      <c r="B21" s="61">
        <v>2</v>
      </c>
      <c r="C21" s="61">
        <v>1</v>
      </c>
      <c r="D21" s="61"/>
      <c r="E21" s="61"/>
      <c r="F21" s="62" t="s">
        <v>25</v>
      </c>
      <c r="G21" s="63">
        <v>1413655.2</v>
      </c>
      <c r="H21" s="63">
        <v>2389293.7200000002</v>
      </c>
      <c r="I21" s="63">
        <v>0</v>
      </c>
      <c r="J21" s="63">
        <v>3802948.92</v>
      </c>
      <c r="K21" s="64">
        <v>0.19528953565245022</v>
      </c>
    </row>
    <row r="22" spans="1:11" ht="12.75" x14ac:dyDescent="0.2">
      <c r="A22" s="60">
        <v>2</v>
      </c>
      <c r="B22" s="61">
        <v>2</v>
      </c>
      <c r="C22" s="61">
        <v>2</v>
      </c>
      <c r="D22" s="61"/>
      <c r="E22" s="61"/>
      <c r="F22" s="62" t="s">
        <v>26</v>
      </c>
      <c r="G22" s="63">
        <v>604800</v>
      </c>
      <c r="H22" s="63">
        <v>1300000</v>
      </c>
      <c r="I22" s="63">
        <v>0</v>
      </c>
      <c r="J22" s="63">
        <v>1904800</v>
      </c>
      <c r="K22" s="64">
        <v>9.7815541395908936E-2</v>
      </c>
    </row>
    <row r="23" spans="1:11" ht="12.75" x14ac:dyDescent="0.2">
      <c r="A23" s="60">
        <v>2</v>
      </c>
      <c r="B23" s="61">
        <v>2</v>
      </c>
      <c r="C23" s="61">
        <v>3</v>
      </c>
      <c r="D23" s="61"/>
      <c r="E23" s="61"/>
      <c r="F23" s="62" t="s">
        <v>27</v>
      </c>
      <c r="G23" s="63">
        <v>1014600</v>
      </c>
      <c r="H23" s="63">
        <v>365400</v>
      </c>
      <c r="I23" s="63">
        <v>0</v>
      </c>
      <c r="J23" s="63">
        <v>1380000</v>
      </c>
      <c r="K23" s="64">
        <v>7.0865942422487574E-2</v>
      </c>
    </row>
    <row r="24" spans="1:11" ht="12.75" x14ac:dyDescent="0.2">
      <c r="A24" s="60">
        <v>2</v>
      </c>
      <c r="B24" s="61">
        <v>2</v>
      </c>
      <c r="C24" s="61">
        <v>4</v>
      </c>
      <c r="D24" s="61"/>
      <c r="E24" s="61"/>
      <c r="F24" s="62" t="s">
        <v>28</v>
      </c>
      <c r="G24" s="63">
        <v>576000</v>
      </c>
      <c r="H24" s="63">
        <v>0</v>
      </c>
      <c r="I24" s="63">
        <v>0</v>
      </c>
      <c r="J24" s="63">
        <v>576000</v>
      </c>
      <c r="K24" s="64">
        <v>2.9578828141560029E-2</v>
      </c>
    </row>
    <row r="25" spans="1:11" ht="12.75" x14ac:dyDescent="0.2">
      <c r="A25" s="60">
        <v>2</v>
      </c>
      <c r="B25" s="61">
        <v>2</v>
      </c>
      <c r="C25" s="61">
        <v>5</v>
      </c>
      <c r="D25" s="61"/>
      <c r="E25" s="61"/>
      <c r="F25" s="62" t="s">
        <v>29</v>
      </c>
      <c r="G25" s="63">
        <v>887224.6</v>
      </c>
      <c r="H25" s="63">
        <v>6059059.96</v>
      </c>
      <c r="I25" s="63">
        <v>0</v>
      </c>
      <c r="J25" s="63">
        <v>6946284.5599999996</v>
      </c>
      <c r="K25" s="64">
        <v>0.35670652295592348</v>
      </c>
    </row>
    <row r="26" spans="1:11" ht="12.75" x14ac:dyDescent="0.2">
      <c r="A26" s="60">
        <v>2</v>
      </c>
      <c r="B26" s="61">
        <v>2</v>
      </c>
      <c r="C26" s="61">
        <v>6</v>
      </c>
      <c r="D26" s="61"/>
      <c r="E26" s="61"/>
      <c r="F26" s="62" t="s">
        <v>30</v>
      </c>
      <c r="G26" s="63">
        <v>100000</v>
      </c>
      <c r="H26" s="63">
        <v>0</v>
      </c>
      <c r="I26" s="63">
        <v>0</v>
      </c>
      <c r="J26" s="63">
        <v>100000</v>
      </c>
      <c r="K26" s="64">
        <v>5.1352132190208384E-3</v>
      </c>
    </row>
    <row r="27" spans="1:11" ht="12.75" x14ac:dyDescent="0.2">
      <c r="A27" s="60">
        <v>2</v>
      </c>
      <c r="B27" s="61">
        <v>2</v>
      </c>
      <c r="C27" s="61">
        <v>7</v>
      </c>
      <c r="D27" s="61"/>
      <c r="E27" s="61"/>
      <c r="F27" s="62" t="s">
        <v>31</v>
      </c>
      <c r="G27" s="63">
        <v>1759524.7</v>
      </c>
      <c r="H27" s="63">
        <v>2638674.8600000003</v>
      </c>
      <c r="I27" s="63">
        <v>0</v>
      </c>
      <c r="J27" s="63">
        <v>4398199.5600000005</v>
      </c>
      <c r="K27" s="64">
        <v>0.22585692520403636</v>
      </c>
    </row>
    <row r="28" spans="1:11" ht="12.75" x14ac:dyDescent="0.2">
      <c r="A28" s="60">
        <v>2</v>
      </c>
      <c r="B28" s="61">
        <v>2</v>
      </c>
      <c r="C28" s="61">
        <v>8</v>
      </c>
      <c r="D28" s="61"/>
      <c r="E28" s="61"/>
      <c r="F28" s="62" t="s">
        <v>32</v>
      </c>
      <c r="G28" s="63">
        <v>561440.04</v>
      </c>
      <c r="H28" s="63">
        <v>414960</v>
      </c>
      <c r="I28" s="63">
        <v>0</v>
      </c>
      <c r="J28" s="63">
        <v>976400.04</v>
      </c>
      <c r="K28" s="64">
        <v>5.0140223924604758E-2</v>
      </c>
    </row>
    <row r="29" spans="1:11" ht="12.75" x14ac:dyDescent="0.2">
      <c r="A29" s="54">
        <v>2</v>
      </c>
      <c r="B29" s="55">
        <v>3</v>
      </c>
      <c r="C29" s="56"/>
      <c r="D29" s="56"/>
      <c r="E29" s="56"/>
      <c r="F29" s="57" t="s">
        <v>33</v>
      </c>
      <c r="G29" s="58">
        <v>8902741.0399999991</v>
      </c>
      <c r="H29" s="58">
        <v>37051315.630000003</v>
      </c>
      <c r="I29" s="58">
        <v>0</v>
      </c>
      <c r="J29" s="58">
        <v>45954056.669999994</v>
      </c>
      <c r="K29" s="59">
        <v>2.3598387927941675</v>
      </c>
    </row>
    <row r="30" spans="1:11" ht="12.75" x14ac:dyDescent="0.2">
      <c r="A30" s="60">
        <v>2</v>
      </c>
      <c r="B30" s="61">
        <v>3</v>
      </c>
      <c r="C30" s="61">
        <v>1</v>
      </c>
      <c r="D30" s="61"/>
      <c r="E30" s="61"/>
      <c r="F30" s="62" t="s">
        <v>34</v>
      </c>
      <c r="G30" s="63">
        <v>0</v>
      </c>
      <c r="H30" s="63">
        <v>2793900</v>
      </c>
      <c r="I30" s="63">
        <v>0</v>
      </c>
      <c r="J30" s="63">
        <v>2793900</v>
      </c>
      <c r="K30" s="64">
        <v>0.1434727221262232</v>
      </c>
    </row>
    <row r="31" spans="1:11" ht="12.75" x14ac:dyDescent="0.2">
      <c r="A31" s="60">
        <v>2</v>
      </c>
      <c r="B31" s="61">
        <v>3</v>
      </c>
      <c r="C31" s="61">
        <v>2</v>
      </c>
      <c r="D31" s="61"/>
      <c r="E31" s="61"/>
      <c r="F31" s="62" t="s">
        <v>35</v>
      </c>
      <c r="G31" s="63">
        <v>0</v>
      </c>
      <c r="H31" s="63">
        <v>0</v>
      </c>
      <c r="I31" s="63">
        <v>0</v>
      </c>
      <c r="J31" s="63">
        <v>0</v>
      </c>
      <c r="K31" s="64">
        <v>0</v>
      </c>
    </row>
    <row r="32" spans="1:11" ht="12.75" x14ac:dyDescent="0.2">
      <c r="A32" s="60">
        <v>2</v>
      </c>
      <c r="B32" s="61">
        <v>3</v>
      </c>
      <c r="C32" s="61">
        <v>3</v>
      </c>
      <c r="D32" s="61"/>
      <c r="E32" s="61"/>
      <c r="F32" s="62" t="s">
        <v>36</v>
      </c>
      <c r="G32" s="63">
        <v>750720</v>
      </c>
      <c r="H32" s="63">
        <v>500480</v>
      </c>
      <c r="I32" s="63">
        <v>0</v>
      </c>
      <c r="J32" s="63">
        <v>1251200</v>
      </c>
      <c r="K32" s="64">
        <v>6.4251787796388737E-2</v>
      </c>
    </row>
    <row r="33" spans="1:11" ht="12.75" x14ac:dyDescent="0.2">
      <c r="A33" s="60">
        <v>2</v>
      </c>
      <c r="B33" s="61">
        <v>3</v>
      </c>
      <c r="C33" s="61">
        <v>4</v>
      </c>
      <c r="D33" s="61"/>
      <c r="E33" s="61"/>
      <c r="F33" s="62" t="s">
        <v>37</v>
      </c>
      <c r="G33" s="63">
        <v>0</v>
      </c>
      <c r="H33" s="63">
        <v>13638320</v>
      </c>
      <c r="I33" s="63">
        <v>0</v>
      </c>
      <c r="J33" s="63">
        <v>13638320</v>
      </c>
      <c r="K33" s="64">
        <v>0.70035681149236284</v>
      </c>
    </row>
    <row r="34" spans="1:11" ht="12.75" x14ac:dyDescent="0.2">
      <c r="A34" s="60">
        <v>2</v>
      </c>
      <c r="B34" s="61">
        <v>3</v>
      </c>
      <c r="C34" s="61">
        <v>5</v>
      </c>
      <c r="D34" s="61"/>
      <c r="E34" s="61"/>
      <c r="F34" s="62" t="s">
        <v>38</v>
      </c>
      <c r="G34" s="63">
        <v>97020</v>
      </c>
      <c r="H34" s="63">
        <v>41580</v>
      </c>
      <c r="I34" s="63">
        <v>0</v>
      </c>
      <c r="J34" s="63">
        <v>138600</v>
      </c>
      <c r="K34" s="64">
        <v>7.1174055215628826E-3</v>
      </c>
    </row>
    <row r="35" spans="1:11" ht="12.75" x14ac:dyDescent="0.2">
      <c r="A35" s="60">
        <v>2</v>
      </c>
      <c r="B35" s="61">
        <v>3</v>
      </c>
      <c r="C35" s="61">
        <v>6</v>
      </c>
      <c r="D35" s="61"/>
      <c r="E35" s="61"/>
      <c r="F35" s="62" t="s">
        <v>39</v>
      </c>
      <c r="G35" s="63">
        <v>0</v>
      </c>
      <c r="H35" s="63">
        <v>156000</v>
      </c>
      <c r="I35" s="63">
        <v>0</v>
      </c>
      <c r="J35" s="63">
        <v>156000</v>
      </c>
      <c r="K35" s="63">
        <v>8.010932621672507E-3</v>
      </c>
    </row>
    <row r="36" spans="1:11" ht="12.75" x14ac:dyDescent="0.2">
      <c r="A36" s="60">
        <v>2</v>
      </c>
      <c r="B36" s="61">
        <v>3</v>
      </c>
      <c r="C36" s="61">
        <v>7</v>
      </c>
      <c r="D36" s="61"/>
      <c r="E36" s="61"/>
      <c r="F36" s="62" t="s">
        <v>40</v>
      </c>
      <c r="G36" s="63">
        <v>5235597.68</v>
      </c>
      <c r="H36" s="63">
        <v>11595154.59</v>
      </c>
      <c r="I36" s="63">
        <v>0</v>
      </c>
      <c r="J36" s="63">
        <v>16830752.27</v>
      </c>
      <c r="K36" s="64">
        <v>0.86429501542968989</v>
      </c>
    </row>
    <row r="37" spans="1:11" ht="12.75" x14ac:dyDescent="0.2">
      <c r="A37" s="60">
        <v>2</v>
      </c>
      <c r="B37" s="61">
        <v>3</v>
      </c>
      <c r="C37" s="61">
        <v>8</v>
      </c>
      <c r="D37" s="61"/>
      <c r="E37" s="61"/>
      <c r="F37" s="62" t="s">
        <v>41</v>
      </c>
      <c r="G37" s="63">
        <v>0</v>
      </c>
      <c r="H37" s="63">
        <v>0</v>
      </c>
      <c r="I37" s="63">
        <v>0</v>
      </c>
      <c r="J37" s="63">
        <v>0</v>
      </c>
      <c r="K37" s="64">
        <v>0</v>
      </c>
    </row>
    <row r="38" spans="1:11" ht="12.75" x14ac:dyDescent="0.2">
      <c r="A38" s="60">
        <v>2</v>
      </c>
      <c r="B38" s="61">
        <v>3</v>
      </c>
      <c r="C38" s="61">
        <v>9</v>
      </c>
      <c r="D38" s="61"/>
      <c r="E38" s="61"/>
      <c r="F38" s="62" t="s">
        <v>42</v>
      </c>
      <c r="G38" s="63">
        <v>2819403.36</v>
      </c>
      <c r="H38" s="63">
        <v>8325881.04</v>
      </c>
      <c r="I38" s="63">
        <v>0</v>
      </c>
      <c r="J38" s="63">
        <v>11145284.4</v>
      </c>
      <c r="K38" s="64">
        <v>0.57233411780626742</v>
      </c>
    </row>
    <row r="39" spans="1:11" ht="12.75" x14ac:dyDescent="0.2">
      <c r="A39" s="54">
        <v>2</v>
      </c>
      <c r="B39" s="55">
        <v>6</v>
      </c>
      <c r="C39" s="56"/>
      <c r="D39" s="56"/>
      <c r="E39" s="56"/>
      <c r="F39" s="57" t="s">
        <v>43</v>
      </c>
      <c r="G39" s="58">
        <v>838272</v>
      </c>
      <c r="H39" s="58">
        <v>7853008</v>
      </c>
      <c r="I39" s="58">
        <v>0</v>
      </c>
      <c r="J39" s="58">
        <v>8691280</v>
      </c>
      <c r="K39" s="59">
        <v>0.44631575946211433</v>
      </c>
    </row>
    <row r="40" spans="1:11" ht="12.75" x14ac:dyDescent="0.2">
      <c r="A40" s="60">
        <v>2</v>
      </c>
      <c r="B40" s="61">
        <v>6</v>
      </c>
      <c r="C40" s="61">
        <v>1</v>
      </c>
      <c r="D40" s="61"/>
      <c r="E40" s="61"/>
      <c r="F40" s="62" t="s">
        <v>44</v>
      </c>
      <c r="G40" s="63">
        <v>838272</v>
      </c>
      <c r="H40" s="63">
        <v>7853008</v>
      </c>
      <c r="I40" s="63">
        <v>0</v>
      </c>
      <c r="J40" s="63">
        <v>8691280</v>
      </c>
      <c r="K40" s="64">
        <v>0.44631575946211433</v>
      </c>
    </row>
  </sheetData>
  <mergeCells count="9">
    <mergeCell ref="G16:I16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2015-06-05T18:19:34Z</dcterms:created>
  <dcterms:modified xsi:type="dcterms:W3CDTF">2024-09-20T19:03:10Z</dcterms:modified>
</cp:coreProperties>
</file>