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13_ncr:1_{68D860B9-534C-4BDA-9FC7-437A3CA68E03}" xr6:coauthVersionLast="47" xr6:coauthVersionMax="47" xr10:uidLastSave="{00000000-0000-0000-0000-000000000000}"/>
  <bookViews>
    <workbookView xWindow="8760" yWindow="2385" windowWidth="14610" windowHeight="13590" xr2:uid="{00000000-000D-0000-FFFF-FFFF00000000}"/>
  </bookViews>
  <sheets>
    <sheet name="2021" sheetId="2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  <c r="F3" i="2"/>
  <c r="F4" i="2"/>
  <c r="G8" i="2"/>
  <c r="G13" i="2" s="1"/>
  <c r="G9" i="2"/>
  <c r="G10" i="2"/>
  <c r="G11" i="2"/>
  <c r="G12" i="2"/>
  <c r="G42" i="2"/>
  <c r="H42" i="2"/>
  <c r="I42" i="2"/>
  <c r="J42" i="2"/>
  <c r="K42" i="2"/>
</calcChain>
</file>

<file path=xl/sharedStrings.xml><?xml version="1.0" encoding="utf-8"?>
<sst xmlns="http://schemas.openxmlformats.org/spreadsheetml/2006/main" count="48" uniqueCount="48">
  <si>
    <t>Obras para edificación residencial (viviendas)</t>
  </si>
  <si>
    <t>Obras</t>
  </si>
  <si>
    <t>Edificios residenciales ( Viviendas )</t>
  </si>
  <si>
    <t>Edificios y estructuras</t>
  </si>
  <si>
    <t>Bienes Muebles, Inmuebles e Intangibles</t>
  </si>
  <si>
    <t>Productos y Utiles Varios</t>
  </si>
  <si>
    <t>Gastos que se asignaran durante el ejercicio ( Art. 32-33 Ley 423-06)</t>
  </si>
  <si>
    <t>Combustibles, Lubricantes, Productos Químicos y Conexos</t>
  </si>
  <si>
    <t>Productos de Cuero, Caucho y Plasticos</t>
  </si>
  <si>
    <t>Productos Farmacéuticos</t>
  </si>
  <si>
    <t>Productos de Papel, Cartón e Impresos</t>
  </si>
  <si>
    <t>Textiles y Vestuarios</t>
  </si>
  <si>
    <t>Alimentos y Productos Agroforestales</t>
  </si>
  <si>
    <t>Materiales y Suministros</t>
  </si>
  <si>
    <t>Otros Servicios No Incluidos en conceptos anteriores</t>
  </si>
  <si>
    <t>Contrataciones de obras menores</t>
  </si>
  <si>
    <t>Servicios de Conservación, Reparaciones Menores e Instalaciones Temporales</t>
  </si>
  <si>
    <t>Seguro de bienes inmuebles e infraestructura</t>
  </si>
  <si>
    <t>Seguros</t>
  </si>
  <si>
    <t>Alquileres y Rentas</t>
  </si>
  <si>
    <t>Viáticos</t>
  </si>
  <si>
    <t>Publicidad Impresión y Encuadernación</t>
  </si>
  <si>
    <t>Servicios Básicos</t>
  </si>
  <si>
    <t>Contratacion de servicios</t>
  </si>
  <si>
    <t>Servicios Personales</t>
  </si>
  <si>
    <t>Egresos</t>
  </si>
  <si>
    <t>Nivel Especializado</t>
  </si>
  <si>
    <t>Primer Nivel de Atención</t>
  </si>
  <si>
    <t>Gerencia Regional</t>
  </si>
  <si>
    <t>%</t>
  </si>
  <si>
    <t>Total RD$</t>
  </si>
  <si>
    <t>Niveles de Responsabilidad</t>
  </si>
  <si>
    <t>Descripción Gasto por Cuenta</t>
  </si>
  <si>
    <t>Auxiliar</t>
  </si>
  <si>
    <t>Sub-Cuenta</t>
  </si>
  <si>
    <t>Cuenta</t>
  </si>
  <si>
    <t>Objeto</t>
  </si>
  <si>
    <t>Tipo</t>
  </si>
  <si>
    <t>Estimación de Gastos</t>
  </si>
  <si>
    <t xml:space="preserve">      Total Ingresos RD$</t>
  </si>
  <si>
    <t xml:space="preserve">Transferencias Corrientes </t>
  </si>
  <si>
    <t xml:space="preserve">        Otros Aportes</t>
  </si>
  <si>
    <t xml:space="preserve">        Aportes SNS Nómina</t>
  </si>
  <si>
    <t xml:space="preserve">        Venta de Servicios y Otros Ingresos</t>
  </si>
  <si>
    <t xml:space="preserve">        Anticipos Financieros</t>
  </si>
  <si>
    <t>Estimación de Ingresos</t>
  </si>
  <si>
    <t>SRS Cibao Occidental</t>
  </si>
  <si>
    <t>Consolidado por Presupuesto Estimado de Ingresos y Gastos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</si>
</sst>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Arial"/>
      <family val="2"/>
    </font>
    <font>
      <b/>
      <sz val="12"/>
      <color theme="4" tint="-0.249977111117893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2" fillId="0" borderId="0" xfId="1"/>
    <xf numFmtId="0" fontId="3" fillId="0" borderId="0" xfId="1" applyFont="1"/>
    <xf numFmtId="0" fontId="1" fillId="0" borderId="0" xfId="1" applyFont="1"/>
    <xf numFmtId="164" fontId="4" fillId="2" borderId="1" xfId="2" applyNumberFormat="1" applyFont="1" applyFill="1" applyBorder="1" applyAlignment="1" applyProtection="1">
      <alignment horizontal="right" vertical="top"/>
    </xf>
    <xf numFmtId="164" fontId="4" fillId="3" borderId="1" xfId="2" applyNumberFormat="1" applyFont="1" applyFill="1" applyBorder="1" applyAlignment="1" applyProtection="1">
      <alignment vertical="top"/>
    </xf>
    <xf numFmtId="0" fontId="4" fillId="3" borderId="1" xfId="3" applyFont="1" applyFill="1" applyBorder="1" applyAlignment="1">
      <alignment vertical="top"/>
    </xf>
    <xf numFmtId="0" fontId="4" fillId="3" borderId="1" xfId="3" applyFont="1" applyFill="1" applyBorder="1" applyAlignment="1">
      <alignment horizontal="center" vertical="top"/>
    </xf>
    <xf numFmtId="0" fontId="5" fillId="3" borderId="1" xfId="3" applyFont="1" applyFill="1" applyBorder="1" applyAlignment="1">
      <alignment vertical="top"/>
    </xf>
    <xf numFmtId="164" fontId="4" fillId="4" borderId="1" xfId="2" applyNumberFormat="1" applyFont="1" applyFill="1" applyBorder="1" applyAlignment="1" applyProtection="1">
      <alignment horizontal="right" vertical="top"/>
      <protection hidden="1"/>
    </xf>
    <xf numFmtId="164" fontId="4" fillId="4" borderId="1" xfId="2" applyNumberFormat="1" applyFont="1" applyFill="1" applyBorder="1" applyAlignment="1" applyProtection="1">
      <alignment vertical="top"/>
      <protection hidden="1"/>
    </xf>
    <xf numFmtId="0" fontId="4" fillId="4" borderId="1" xfId="1" applyFont="1" applyFill="1" applyBorder="1"/>
    <xf numFmtId="0" fontId="4" fillId="4" borderId="1" xfId="3" applyFont="1" applyFill="1" applyBorder="1" applyAlignment="1">
      <alignment horizontal="center" vertical="top"/>
    </xf>
    <xf numFmtId="0" fontId="4" fillId="4" borderId="1" xfId="3" applyFont="1" applyFill="1" applyBorder="1" applyAlignment="1">
      <alignment horizontal="center"/>
    </xf>
    <xf numFmtId="0" fontId="5" fillId="4" borderId="1" xfId="3" applyFont="1" applyFill="1" applyBorder="1"/>
    <xf numFmtId="164" fontId="4" fillId="2" borderId="1" xfId="2" applyNumberFormat="1" applyFont="1" applyFill="1" applyBorder="1" applyAlignment="1" applyProtection="1">
      <alignment horizontal="right" vertical="top"/>
      <protection hidden="1"/>
    </xf>
    <xf numFmtId="164" fontId="4" fillId="3" borderId="1" xfId="2" applyNumberFormat="1" applyFont="1" applyFill="1" applyBorder="1" applyAlignment="1" applyProtection="1">
      <alignment vertical="top"/>
      <protection hidden="1"/>
    </xf>
    <xf numFmtId="0" fontId="4" fillId="3" borderId="1" xfId="1" applyFont="1" applyFill="1" applyBorder="1" applyAlignment="1">
      <alignment vertical="top" wrapText="1"/>
    </xf>
    <xf numFmtId="0" fontId="5" fillId="3" borderId="1" xfId="3" applyFont="1" applyFill="1" applyBorder="1"/>
    <xf numFmtId="164" fontId="4" fillId="5" borderId="1" xfId="2" applyNumberFormat="1" applyFont="1" applyFill="1" applyBorder="1" applyAlignment="1" applyProtection="1">
      <alignment horizontal="right" vertical="top"/>
      <protection hidden="1"/>
    </xf>
    <xf numFmtId="164" fontId="4" fillId="5" borderId="1" xfId="2" applyNumberFormat="1" applyFont="1" applyFill="1" applyBorder="1" applyAlignment="1" applyProtection="1">
      <alignment vertical="top"/>
      <protection hidden="1"/>
    </xf>
    <xf numFmtId="0" fontId="4" fillId="5" borderId="1" xfId="1" applyFont="1" applyFill="1" applyBorder="1" applyAlignment="1">
      <alignment vertical="top"/>
    </xf>
    <xf numFmtId="0" fontId="4" fillId="5" borderId="1" xfId="3" applyFont="1" applyFill="1" applyBorder="1" applyAlignment="1">
      <alignment horizontal="center" vertical="top"/>
    </xf>
    <xf numFmtId="0" fontId="5" fillId="5" borderId="1" xfId="3" applyFont="1" applyFill="1" applyBorder="1" applyAlignment="1">
      <alignment vertical="top"/>
    </xf>
    <xf numFmtId="0" fontId="4" fillId="3" borderId="1" xfId="1" applyFont="1" applyFill="1" applyBorder="1"/>
    <xf numFmtId="164" fontId="4" fillId="6" borderId="2" xfId="2" applyNumberFormat="1" applyFont="1" applyFill="1" applyBorder="1" applyAlignment="1" applyProtection="1">
      <alignment horizontal="right" vertical="top"/>
      <protection hidden="1"/>
    </xf>
    <xf numFmtId="164" fontId="4" fillId="6" borderId="2" xfId="2" applyNumberFormat="1" applyFont="1" applyFill="1" applyBorder="1" applyAlignment="1" applyProtection="1">
      <alignment vertical="top"/>
      <protection hidden="1"/>
    </xf>
    <xf numFmtId="0" fontId="4" fillId="6" borderId="2" xfId="3" applyFont="1" applyFill="1" applyBorder="1" applyAlignment="1">
      <alignment vertical="top"/>
    </xf>
    <xf numFmtId="0" fontId="4" fillId="6" borderId="2" xfId="3" applyFont="1" applyFill="1" applyBorder="1" applyAlignment="1">
      <alignment horizontal="center" vertical="top"/>
    </xf>
    <xf numFmtId="0" fontId="5" fillId="6" borderId="2" xfId="3" applyFont="1" applyFill="1" applyBorder="1" applyAlignment="1">
      <alignment vertical="top"/>
    </xf>
    <xf numFmtId="0" fontId="6" fillId="7" borderId="3" xfId="3" applyFont="1" applyFill="1" applyBorder="1" applyAlignment="1">
      <alignment horizontal="center" vertical="center" wrapText="1"/>
    </xf>
    <xf numFmtId="0" fontId="4" fillId="7" borderId="4" xfId="1" applyFont="1" applyFill="1" applyBorder="1" applyAlignment="1">
      <alignment horizontal="center" vertical="center" wrapText="1"/>
    </xf>
    <xf numFmtId="0" fontId="6" fillId="7" borderId="3" xfId="3" applyFont="1" applyFill="1" applyBorder="1" applyAlignment="1">
      <alignment horizontal="center" vertical="center"/>
    </xf>
    <xf numFmtId="0" fontId="6" fillId="7" borderId="4" xfId="3" applyFont="1" applyFill="1" applyBorder="1" applyAlignment="1">
      <alignment horizontal="center" textRotation="90"/>
    </xf>
    <xf numFmtId="0" fontId="6" fillId="7" borderId="2" xfId="3" applyFont="1" applyFill="1" applyBorder="1" applyAlignment="1">
      <alignment horizontal="center" vertical="center" wrapText="1"/>
    </xf>
    <xf numFmtId="0" fontId="4" fillId="7" borderId="5" xfId="1" applyFont="1" applyFill="1" applyBorder="1" applyAlignment="1">
      <alignment horizontal="center" vertical="center" wrapText="1"/>
    </xf>
    <xf numFmtId="0" fontId="4" fillId="7" borderId="6" xfId="1" applyFont="1" applyFill="1" applyBorder="1" applyAlignment="1">
      <alignment horizontal="center" vertical="center" wrapText="1"/>
    </xf>
    <xf numFmtId="0" fontId="4" fillId="7" borderId="7" xfId="1" applyFont="1" applyFill="1" applyBorder="1" applyAlignment="1">
      <alignment horizontal="center" vertical="center" wrapText="1"/>
    </xf>
    <xf numFmtId="0" fontId="6" fillId="7" borderId="2" xfId="3" applyFont="1" applyFill="1" applyBorder="1" applyAlignment="1">
      <alignment horizontal="center" vertical="center"/>
    </xf>
    <xf numFmtId="0" fontId="7" fillId="8" borderId="8" xfId="1" applyFont="1" applyFill="1" applyBorder="1" applyProtection="1">
      <protection locked="0"/>
    </xf>
    <xf numFmtId="0" fontId="7" fillId="8" borderId="0" xfId="1" applyFont="1" applyFill="1" applyProtection="1">
      <protection locked="0"/>
    </xf>
    <xf numFmtId="0" fontId="7" fillId="8" borderId="9" xfId="1" applyFont="1" applyFill="1" applyBorder="1" applyProtection="1">
      <protection locked="0"/>
    </xf>
    <xf numFmtId="0" fontId="3" fillId="7" borderId="8" xfId="1" applyFont="1" applyFill="1" applyBorder="1"/>
    <xf numFmtId="4" fontId="3" fillId="7" borderId="0" xfId="1" applyNumberFormat="1" applyFont="1" applyFill="1" applyProtection="1">
      <protection locked="0"/>
    </xf>
    <xf numFmtId="4" fontId="7" fillId="7" borderId="10" xfId="1" applyNumberFormat="1" applyFont="1" applyFill="1" applyBorder="1" applyAlignment="1">
      <alignment horizontal="center" vertical="center"/>
    </xf>
    <xf numFmtId="0" fontId="3" fillId="7" borderId="0" xfId="1" applyFont="1" applyFill="1"/>
    <xf numFmtId="0" fontId="7" fillId="7" borderId="9" xfId="1" applyFont="1" applyFill="1" applyBorder="1" applyAlignment="1">
      <alignment horizontal="left"/>
    </xf>
    <xf numFmtId="0" fontId="3" fillId="2" borderId="8" xfId="1" applyFont="1" applyFill="1" applyBorder="1"/>
    <xf numFmtId="4" fontId="3" fillId="2" borderId="0" xfId="1" applyNumberFormat="1" applyFont="1" applyFill="1" applyProtection="1">
      <protection locked="0"/>
    </xf>
    <xf numFmtId="4" fontId="3" fillId="2" borderId="11" xfId="1" applyNumberFormat="1" applyFont="1" applyFill="1" applyBorder="1" applyAlignment="1" applyProtection="1">
      <alignment horizontal="center" vertical="center"/>
      <protection locked="0"/>
    </xf>
    <xf numFmtId="0" fontId="3" fillId="2" borderId="0" xfId="1" applyFont="1" applyFill="1"/>
    <xf numFmtId="0" fontId="3" fillId="2" borderId="9" xfId="3" applyFont="1" applyFill="1" applyBorder="1" applyAlignment="1">
      <alignment horizontal="left" indent="2"/>
    </xf>
    <xf numFmtId="0" fontId="3" fillId="2" borderId="9" xfId="1" applyFont="1" applyFill="1" applyBorder="1" applyAlignment="1">
      <alignment horizontal="left"/>
    </xf>
    <xf numFmtId="0" fontId="8" fillId="8" borderId="8" xfId="1" applyFont="1" applyFill="1" applyBorder="1"/>
    <xf numFmtId="0" fontId="8" fillId="8" borderId="0" xfId="1" applyFont="1" applyFill="1"/>
    <xf numFmtId="0" fontId="9" fillId="8" borderId="9" xfId="1" applyFont="1" applyFill="1" applyBorder="1" applyAlignment="1" applyProtection="1">
      <alignment horizontal="left"/>
      <protection locked="0"/>
    </xf>
    <xf numFmtId="0" fontId="10" fillId="3" borderId="0" xfId="1" applyFont="1" applyFill="1"/>
    <xf numFmtId="0" fontId="11" fillId="3" borderId="0" xfId="0" applyFont="1" applyFill="1"/>
    <xf numFmtId="0" fontId="0" fillId="3" borderId="0" xfId="0" applyFill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" fillId="0" borderId="0" xfId="3"/>
    <xf numFmtId="0" fontId="13" fillId="3" borderId="0" xfId="0" applyFont="1" applyFill="1"/>
    <xf numFmtId="0" fontId="14" fillId="3" borderId="0" xfId="0" applyFont="1" applyFill="1"/>
  </cellXfs>
  <cellStyles count="4">
    <cellStyle name="Millares 2" xfId="2" xr:uid="{20FE7325-B867-4A10-BE4A-BD0CE5207F1A}"/>
    <cellStyle name="Normal" xfId="0" builtinId="0"/>
    <cellStyle name="Normal 2 2" xfId="3" xr:uid="{954F6FC5-593F-4494-95C0-E2F2736A912A}"/>
    <cellStyle name="Normal 3" xfId="1" xr:uid="{D32E5930-E986-4FD9-A4EE-E012044871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24</xdr:row>
      <xdr:rowOff>0</xdr:rowOff>
    </xdr:from>
    <xdr:to>
      <xdr:col>5</xdr:col>
      <xdr:colOff>150872</xdr:colOff>
      <xdr:row>24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97D9B4E5-66F1-47EB-9A47-6211C9AFC904}"/>
            </a:ext>
          </a:extLst>
        </xdr:cNvPr>
        <xdr:cNvSpPr txBox="1">
          <a:spLocks noChangeArrowheads="1"/>
        </xdr:cNvSpPr>
      </xdr:nvSpPr>
      <xdr:spPr bwMode="auto">
        <a:xfrm>
          <a:off x="3815080" y="45720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24</xdr:row>
      <xdr:rowOff>0</xdr:rowOff>
    </xdr:from>
    <xdr:to>
      <xdr:col>5</xdr:col>
      <xdr:colOff>150872</xdr:colOff>
      <xdr:row>24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84A6B26D-F3EF-43DB-B289-31EEC9182163}"/>
            </a:ext>
          </a:extLst>
        </xdr:cNvPr>
        <xdr:cNvSpPr txBox="1">
          <a:spLocks noChangeArrowheads="1"/>
        </xdr:cNvSpPr>
      </xdr:nvSpPr>
      <xdr:spPr bwMode="auto">
        <a:xfrm>
          <a:off x="3815080" y="45720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24</xdr:row>
      <xdr:rowOff>0</xdr:rowOff>
    </xdr:from>
    <xdr:to>
      <xdr:col>5</xdr:col>
      <xdr:colOff>150872</xdr:colOff>
      <xdr:row>24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944BCB69-F143-42EB-B357-813C3340B876}"/>
            </a:ext>
          </a:extLst>
        </xdr:cNvPr>
        <xdr:cNvSpPr txBox="1">
          <a:spLocks noChangeArrowheads="1"/>
        </xdr:cNvSpPr>
      </xdr:nvSpPr>
      <xdr:spPr bwMode="auto">
        <a:xfrm>
          <a:off x="3815080" y="45720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24</xdr:row>
      <xdr:rowOff>0</xdr:rowOff>
    </xdr:from>
    <xdr:to>
      <xdr:col>5</xdr:col>
      <xdr:colOff>150872</xdr:colOff>
      <xdr:row>24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7F40404D-FD5F-4351-A3A6-A5C22081F4CA}"/>
            </a:ext>
          </a:extLst>
        </xdr:cNvPr>
        <xdr:cNvSpPr txBox="1">
          <a:spLocks noChangeArrowheads="1"/>
        </xdr:cNvSpPr>
      </xdr:nvSpPr>
      <xdr:spPr bwMode="auto">
        <a:xfrm>
          <a:off x="3815080" y="45720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oneCellAnchor>
    <xdr:from>
      <xdr:col>0</xdr:col>
      <xdr:colOff>0</xdr:colOff>
      <xdr:row>0</xdr:row>
      <xdr:rowOff>62192</xdr:rowOff>
    </xdr:from>
    <xdr:ext cx="1955095" cy="1052233"/>
    <xdr:pic>
      <xdr:nvPicPr>
        <xdr:cNvPr id="6" name="Imagen 5">
          <a:extLst>
            <a:ext uri="{FF2B5EF4-FFF2-40B4-BE49-F238E27FC236}">
              <a16:creationId xmlns:a16="http://schemas.microsoft.com/office/drawing/2014/main" id="{61CCCFC3-4486-4CF2-9C76-B2CA294E1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192"/>
          <a:ext cx="1955095" cy="10522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itoreo/Downloads/SRSCO%20POA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Tablero Indicadores POA"/>
      <sheetName val="Prov"/>
      <sheetName val="Insumos"/>
      <sheetName val="LSIns"/>
      <sheetName val="Obj"/>
      <sheetName val="Catalogo"/>
      <sheetName val="SRSCO POA 2021"/>
    </sheetNames>
    <sheetDataSet>
      <sheetData sheetId="0" refreshError="1"/>
      <sheetData sheetId="1" refreshError="1">
        <row r="2">
          <cell r="G2" t="str">
            <v>Servicio Nacional de Salud</v>
          </cell>
        </row>
        <row r="3">
          <cell r="G3" t="str">
            <v>Dirección de Planificación y Desarrollo</v>
          </cell>
        </row>
        <row r="4">
          <cell r="G4" t="str">
            <v xml:space="preserve">Plan Operativo Anual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9">
          <cell r="G9">
            <v>14088630</v>
          </cell>
        </row>
        <row r="10">
          <cell r="G10">
            <v>67670542.899999961</v>
          </cell>
        </row>
        <row r="11">
          <cell r="G11">
            <v>1438560297.0699999</v>
          </cell>
        </row>
        <row r="12">
          <cell r="G12">
            <v>8910396.6000000015</v>
          </cell>
        </row>
        <row r="13">
          <cell r="G13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9C724-8CAF-4CE6-B2E3-9D502AA6BB4C}">
  <dimension ref="A1:BH44"/>
  <sheetViews>
    <sheetView tabSelected="1" workbookViewId="0">
      <selection activeCell="F18" sqref="F18"/>
    </sheetView>
  </sheetViews>
  <sheetFormatPr baseColWidth="10" defaultColWidth="11.42578125" defaultRowHeight="15" x14ac:dyDescent="0.25"/>
  <cols>
    <col min="1" max="1" width="5" style="3" customWidth="1"/>
    <col min="2" max="2" width="6.5703125" style="3" customWidth="1"/>
    <col min="3" max="3" width="6.42578125" style="3" customWidth="1"/>
    <col min="4" max="4" width="6.5703125" style="3" customWidth="1"/>
    <col min="5" max="5" width="5.5703125" style="3" customWidth="1"/>
    <col min="6" max="6" width="62.85546875" style="3" customWidth="1"/>
    <col min="7" max="7" width="17" style="3" customWidth="1"/>
    <col min="8" max="8" width="16.5703125" style="3" customWidth="1"/>
    <col min="9" max="9" width="14.85546875" style="3" customWidth="1"/>
    <col min="10" max="10" width="15.5703125" style="3" customWidth="1"/>
    <col min="11" max="11" width="11.42578125" style="2"/>
    <col min="12" max="16384" width="11.42578125" style="1"/>
  </cols>
  <sheetData>
    <row r="1" spans="1:60" customFormat="1" x14ac:dyDescent="0.25"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1"/>
      <c r="Q1" s="60"/>
      <c r="R1" s="60"/>
      <c r="S1" s="60"/>
      <c r="T1" s="59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</row>
    <row r="2" spans="1:60" customFormat="1" ht="15.75" x14ac:dyDescent="0.25">
      <c r="C2" s="63"/>
      <c r="D2" s="62"/>
      <c r="E2" s="3"/>
      <c r="F2" s="57" t="str">
        <f>'[1]Formulario PPGR1'!G2</f>
        <v>Servicio Nacional de Salud</v>
      </c>
      <c r="G2" s="62"/>
      <c r="H2" s="62"/>
      <c r="I2" s="62"/>
      <c r="J2" s="62"/>
      <c r="K2" s="62"/>
      <c r="L2" s="62"/>
      <c r="M2" s="62"/>
      <c r="N2" s="62"/>
      <c r="O2" s="62"/>
      <c r="P2" s="61"/>
      <c r="Q2" s="60"/>
      <c r="R2" s="60"/>
      <c r="S2" s="60"/>
      <c r="T2" s="59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</row>
    <row r="3" spans="1:60" customFormat="1" x14ac:dyDescent="0.25">
      <c r="C3" s="63"/>
      <c r="D3" s="62"/>
      <c r="E3" s="3"/>
      <c r="F3" s="65" t="str">
        <f>'[1]Formulario PPGR1'!G3</f>
        <v>Dirección de Planificación y Desarrollo</v>
      </c>
      <c r="G3" s="62"/>
      <c r="H3" s="62"/>
      <c r="I3" s="62"/>
      <c r="J3" s="62"/>
      <c r="K3" s="62"/>
      <c r="L3" s="62"/>
      <c r="M3" s="62"/>
      <c r="N3" s="62"/>
      <c r="O3" s="62"/>
      <c r="P3" s="61"/>
      <c r="Q3" s="60"/>
      <c r="R3" s="60"/>
      <c r="S3" s="60"/>
      <c r="T3" s="59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</row>
    <row r="4" spans="1:60" customFormat="1" x14ac:dyDescent="0.25">
      <c r="C4" s="63"/>
      <c r="D4" s="62"/>
      <c r="E4" s="3"/>
      <c r="F4" s="64" t="str">
        <f>'[1]Formulario PPGR1'!G4</f>
        <v xml:space="preserve">Plan Operativo Anual </v>
      </c>
      <c r="G4" s="62"/>
      <c r="H4" s="62"/>
      <c r="I4" s="62"/>
      <c r="J4" s="62"/>
      <c r="K4" s="62"/>
      <c r="L4" s="62"/>
      <c r="M4" s="62"/>
      <c r="N4" s="62"/>
      <c r="O4" s="62"/>
      <c r="P4" s="61"/>
      <c r="Q4" s="60"/>
      <c r="R4" s="60"/>
      <c r="S4" s="60"/>
      <c r="T4" s="59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</row>
    <row r="5" spans="1:60" customFormat="1" ht="15.75" x14ac:dyDescent="0.25">
      <c r="C5" s="63"/>
      <c r="D5" s="62"/>
      <c r="E5" s="3"/>
      <c r="F5" s="57" t="s">
        <v>47</v>
      </c>
      <c r="G5" s="62"/>
      <c r="H5" s="62"/>
      <c r="I5" s="62"/>
      <c r="J5" s="62"/>
      <c r="K5" s="62"/>
      <c r="L5" s="62"/>
      <c r="M5" s="62"/>
      <c r="N5" s="62"/>
      <c r="O5" s="62"/>
      <c r="P5" s="61"/>
      <c r="Q5" s="60"/>
      <c r="R5" s="60"/>
      <c r="S5" s="60"/>
      <c r="T5" s="59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</row>
    <row r="6" spans="1:60" ht="16.5" customHeight="1" x14ac:dyDescent="0.25">
      <c r="A6" s="56"/>
      <c r="B6" s="56"/>
      <c r="C6" s="56"/>
      <c r="D6" s="56"/>
      <c r="E6" s="56"/>
      <c r="F6" s="57" t="s">
        <v>46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</row>
    <row r="7" spans="1:60" ht="15.75" customHeight="1" x14ac:dyDescent="0.2">
      <c r="A7" s="55" t="s">
        <v>45</v>
      </c>
      <c r="B7" s="54"/>
      <c r="C7" s="54"/>
      <c r="D7" s="54"/>
      <c r="E7" s="54"/>
      <c r="F7" s="54"/>
      <c r="G7" s="54"/>
      <c r="H7" s="54"/>
      <c r="I7" s="54"/>
      <c r="J7" s="54"/>
      <c r="K7" s="53"/>
    </row>
    <row r="8" spans="1:60" ht="12.75" x14ac:dyDescent="0.2">
      <c r="A8" s="52" t="s">
        <v>44</v>
      </c>
      <c r="B8" s="50"/>
      <c r="C8" s="50"/>
      <c r="D8" s="50"/>
      <c r="E8" s="50"/>
      <c r="F8" s="50"/>
      <c r="G8" s="49">
        <f>+'[1]Formulario PPGR7'!G9</f>
        <v>14088630</v>
      </c>
      <c r="H8" s="48"/>
      <c r="I8" s="48"/>
      <c r="J8" s="48"/>
      <c r="K8" s="47"/>
    </row>
    <row r="9" spans="1:60" ht="12.75" x14ac:dyDescent="0.2">
      <c r="A9" s="52" t="s">
        <v>43</v>
      </c>
      <c r="B9" s="50"/>
      <c r="C9" s="50"/>
      <c r="D9" s="50"/>
      <c r="E9" s="50"/>
      <c r="F9" s="50"/>
      <c r="G9" s="49">
        <f>+'[1]Formulario PPGR7'!G10</f>
        <v>67670542.899999961</v>
      </c>
      <c r="H9" s="48"/>
      <c r="I9" s="48"/>
      <c r="J9" s="48"/>
      <c r="K9" s="47"/>
    </row>
    <row r="10" spans="1:60" ht="12.75" x14ac:dyDescent="0.2">
      <c r="A10" s="52" t="s">
        <v>42</v>
      </c>
      <c r="B10" s="50"/>
      <c r="C10" s="50"/>
      <c r="D10" s="50"/>
      <c r="E10" s="50"/>
      <c r="F10" s="50"/>
      <c r="G10" s="49">
        <f>+'[1]Formulario PPGR7'!G11</f>
        <v>1438560297.0699999</v>
      </c>
      <c r="H10" s="48"/>
      <c r="I10" s="48"/>
      <c r="J10" s="48"/>
      <c r="K10" s="47"/>
    </row>
    <row r="11" spans="1:60" ht="12" customHeight="1" x14ac:dyDescent="0.2">
      <c r="A11" s="52" t="s">
        <v>41</v>
      </c>
      <c r="B11" s="50"/>
      <c r="C11" s="50"/>
      <c r="D11" s="50"/>
      <c r="E11" s="50"/>
      <c r="F11" s="50"/>
      <c r="G11" s="49">
        <f>+'[1]Formulario PPGR7'!G12</f>
        <v>8910396.6000000015</v>
      </c>
      <c r="H11" s="48"/>
      <c r="I11" s="48"/>
      <c r="J11" s="48"/>
      <c r="K11" s="47"/>
    </row>
    <row r="12" spans="1:60" ht="12.75" x14ac:dyDescent="0.2">
      <c r="A12" s="51" t="s">
        <v>40</v>
      </c>
      <c r="B12" s="50"/>
      <c r="C12" s="50"/>
      <c r="D12" s="50"/>
      <c r="E12" s="50"/>
      <c r="F12" s="50"/>
      <c r="G12" s="49">
        <f>+'[1]Formulario PPGR7'!G13</f>
        <v>0</v>
      </c>
      <c r="H12" s="48"/>
      <c r="I12" s="48"/>
      <c r="J12" s="48"/>
      <c r="K12" s="47"/>
    </row>
    <row r="13" spans="1:60" ht="13.5" thickBot="1" x14ac:dyDescent="0.25">
      <c r="A13" s="46" t="s">
        <v>39</v>
      </c>
      <c r="B13" s="45"/>
      <c r="C13" s="45"/>
      <c r="D13" s="45"/>
      <c r="E13" s="45"/>
      <c r="F13" s="45"/>
      <c r="G13" s="44">
        <f>SUM(G8:G12)</f>
        <v>1529229866.5699997</v>
      </c>
      <c r="H13" s="43"/>
      <c r="I13" s="43"/>
      <c r="J13" s="43"/>
      <c r="K13" s="42"/>
    </row>
    <row r="14" spans="1:60" ht="15.75" customHeight="1" thickTop="1" x14ac:dyDescent="0.2">
      <c r="A14" s="41" t="s">
        <v>38</v>
      </c>
      <c r="B14" s="40"/>
      <c r="C14" s="40"/>
      <c r="D14" s="40"/>
      <c r="E14" s="40"/>
      <c r="F14" s="40"/>
      <c r="G14" s="40"/>
      <c r="H14" s="40"/>
      <c r="I14" s="40"/>
      <c r="J14" s="40"/>
      <c r="K14" s="39"/>
    </row>
    <row r="15" spans="1:60" ht="19.5" customHeight="1" x14ac:dyDescent="0.2">
      <c r="A15" s="33" t="s">
        <v>37</v>
      </c>
      <c r="B15" s="33" t="s">
        <v>36</v>
      </c>
      <c r="C15" s="33" t="s">
        <v>35</v>
      </c>
      <c r="D15" s="33" t="s">
        <v>34</v>
      </c>
      <c r="E15" s="33" t="s">
        <v>33</v>
      </c>
      <c r="F15" s="38" t="s">
        <v>32</v>
      </c>
      <c r="G15" s="37" t="s">
        <v>31</v>
      </c>
      <c r="H15" s="36"/>
      <c r="I15" s="35"/>
      <c r="J15" s="34" t="s">
        <v>30</v>
      </c>
      <c r="K15" s="34" t="s">
        <v>29</v>
      </c>
    </row>
    <row r="16" spans="1:60" ht="22.5" customHeight="1" x14ac:dyDescent="0.2">
      <c r="A16" s="33"/>
      <c r="B16" s="33"/>
      <c r="C16" s="33"/>
      <c r="D16" s="33"/>
      <c r="E16" s="33"/>
      <c r="F16" s="32"/>
      <c r="G16" s="31" t="s">
        <v>28</v>
      </c>
      <c r="H16" s="31" t="s">
        <v>27</v>
      </c>
      <c r="I16" s="31" t="s">
        <v>26</v>
      </c>
      <c r="J16" s="30"/>
      <c r="K16" s="30"/>
    </row>
    <row r="17" spans="1:11" ht="12.75" x14ac:dyDescent="0.2">
      <c r="A17" s="29">
        <v>2</v>
      </c>
      <c r="B17" s="28"/>
      <c r="C17" s="28"/>
      <c r="D17" s="28"/>
      <c r="E17" s="28"/>
      <c r="F17" s="27" t="s">
        <v>25</v>
      </c>
      <c r="G17" s="26">
        <v>1497170282.8</v>
      </c>
      <c r="H17" s="26">
        <v>43010553.5</v>
      </c>
      <c r="I17" s="26">
        <v>0</v>
      </c>
      <c r="J17" s="26">
        <v>1540180836.3</v>
      </c>
      <c r="K17" s="25">
        <v>100.00000000000001</v>
      </c>
    </row>
    <row r="18" spans="1:11" ht="11.25" customHeight="1" x14ac:dyDescent="0.2">
      <c r="A18" s="14">
        <v>2</v>
      </c>
      <c r="B18" s="13">
        <v>1</v>
      </c>
      <c r="C18" s="12"/>
      <c r="D18" s="12"/>
      <c r="E18" s="12"/>
      <c r="F18" s="11" t="s">
        <v>24</v>
      </c>
      <c r="G18" s="10">
        <v>1462688394.28</v>
      </c>
      <c r="H18" s="10">
        <v>0</v>
      </c>
      <c r="I18" s="10">
        <v>0</v>
      </c>
      <c r="J18" s="10">
        <v>1462688394.28</v>
      </c>
      <c r="K18" s="9">
        <v>94.9686140618292</v>
      </c>
    </row>
    <row r="19" spans="1:11" ht="12.75" x14ac:dyDescent="0.2">
      <c r="A19" s="14">
        <v>2</v>
      </c>
      <c r="B19" s="13">
        <v>2</v>
      </c>
      <c r="C19" s="12"/>
      <c r="D19" s="12"/>
      <c r="E19" s="12"/>
      <c r="F19" s="11" t="s">
        <v>23</v>
      </c>
      <c r="G19" s="10">
        <v>5544380.5</v>
      </c>
      <c r="H19" s="10">
        <v>16696856.879999997</v>
      </c>
      <c r="I19" s="10">
        <v>0</v>
      </c>
      <c r="J19" s="10">
        <v>22241237.379999995</v>
      </c>
      <c r="K19" s="9">
        <v>1.4440666222955003</v>
      </c>
    </row>
    <row r="20" spans="1:11" ht="12.75" x14ac:dyDescent="0.2">
      <c r="A20" s="23">
        <v>2</v>
      </c>
      <c r="B20" s="22">
        <v>2</v>
      </c>
      <c r="C20" s="22">
        <v>1</v>
      </c>
      <c r="D20" s="22"/>
      <c r="E20" s="22"/>
      <c r="F20" s="21" t="s">
        <v>22</v>
      </c>
      <c r="G20" s="20">
        <v>217327.68</v>
      </c>
      <c r="H20" s="20">
        <v>3677225.88</v>
      </c>
      <c r="I20" s="20">
        <v>0</v>
      </c>
      <c r="J20" s="20">
        <v>3894553.5599999996</v>
      </c>
      <c r="K20" s="19">
        <v>0.25286339553191334</v>
      </c>
    </row>
    <row r="21" spans="1:11" ht="12" customHeight="1" x14ac:dyDescent="0.2">
      <c r="A21" s="23">
        <v>2</v>
      </c>
      <c r="B21" s="22">
        <v>2</v>
      </c>
      <c r="C21" s="22">
        <v>2</v>
      </c>
      <c r="D21" s="22"/>
      <c r="E21" s="22"/>
      <c r="F21" s="21" t="s">
        <v>21</v>
      </c>
      <c r="G21" s="20">
        <v>1676199.6</v>
      </c>
      <c r="H21" s="20">
        <v>0</v>
      </c>
      <c r="I21" s="20">
        <v>0</v>
      </c>
      <c r="J21" s="20">
        <v>1676199.6</v>
      </c>
      <c r="K21" s="19">
        <v>0.10883135022162463</v>
      </c>
    </row>
    <row r="22" spans="1:11" ht="12.75" x14ac:dyDescent="0.2">
      <c r="A22" s="23">
        <v>2</v>
      </c>
      <c r="B22" s="22">
        <v>2</v>
      </c>
      <c r="C22" s="22">
        <v>3</v>
      </c>
      <c r="D22" s="22"/>
      <c r="E22" s="22"/>
      <c r="F22" s="21" t="s">
        <v>20</v>
      </c>
      <c r="G22" s="20">
        <v>1195100.0000000005</v>
      </c>
      <c r="H22" s="20">
        <v>991100.00000000047</v>
      </c>
      <c r="I22" s="20">
        <v>0</v>
      </c>
      <c r="J22" s="20">
        <v>2186200.0000000009</v>
      </c>
      <c r="K22" s="19">
        <v>0.14194437097736801</v>
      </c>
    </row>
    <row r="23" spans="1:11" ht="12" customHeight="1" x14ac:dyDescent="0.2">
      <c r="A23" s="23">
        <v>2</v>
      </c>
      <c r="B23" s="22">
        <v>2</v>
      </c>
      <c r="C23" s="22">
        <v>5</v>
      </c>
      <c r="D23" s="22"/>
      <c r="E23" s="22"/>
      <c r="F23" s="21" t="s">
        <v>19</v>
      </c>
      <c r="G23" s="20">
        <v>0</v>
      </c>
      <c r="H23" s="20">
        <v>6162930.9999999963</v>
      </c>
      <c r="I23" s="20">
        <v>0</v>
      </c>
      <c r="J23" s="20">
        <v>6162930.9999999963</v>
      </c>
      <c r="K23" s="19">
        <v>0.40014333737623303</v>
      </c>
    </row>
    <row r="24" spans="1:11" ht="12.75" x14ac:dyDescent="0.2">
      <c r="A24" s="23">
        <v>2</v>
      </c>
      <c r="B24" s="22">
        <v>2</v>
      </c>
      <c r="C24" s="22">
        <v>6</v>
      </c>
      <c r="D24" s="22"/>
      <c r="E24" s="22"/>
      <c r="F24" s="21" t="s">
        <v>18</v>
      </c>
      <c r="G24" s="20">
        <v>181053.39999999962</v>
      </c>
      <c r="H24" s="20">
        <v>0</v>
      </c>
      <c r="I24" s="20">
        <v>0</v>
      </c>
      <c r="J24" s="20">
        <v>181053.39999999962</v>
      </c>
      <c r="K24" s="19">
        <v>1.1755333901890831E-2</v>
      </c>
    </row>
    <row r="25" spans="1:11" ht="0.75" customHeight="1" x14ac:dyDescent="0.2">
      <c r="A25" s="8">
        <v>2</v>
      </c>
      <c r="B25" s="7">
        <v>2</v>
      </c>
      <c r="C25" s="7">
        <v>6</v>
      </c>
      <c r="D25" s="7">
        <v>1</v>
      </c>
      <c r="E25" s="7"/>
      <c r="F25" s="6" t="s">
        <v>17</v>
      </c>
      <c r="G25" s="16">
        <v>181053.39999999962</v>
      </c>
      <c r="H25" s="16">
        <v>0</v>
      </c>
      <c r="I25" s="16">
        <v>0</v>
      </c>
      <c r="J25" s="16">
        <v>181053.39999999962</v>
      </c>
      <c r="K25" s="15">
        <v>1.1755333901890831E-2</v>
      </c>
    </row>
    <row r="26" spans="1:11" ht="12.75" x14ac:dyDescent="0.2">
      <c r="A26" s="23">
        <v>2</v>
      </c>
      <c r="B26" s="22">
        <v>2</v>
      </c>
      <c r="C26" s="22">
        <v>7</v>
      </c>
      <c r="D26" s="22"/>
      <c r="E26" s="22"/>
      <c r="F26" s="21" t="s">
        <v>16</v>
      </c>
      <c r="G26" s="20">
        <v>1963800</v>
      </c>
      <c r="H26" s="20">
        <v>5865600</v>
      </c>
      <c r="I26" s="20">
        <v>0</v>
      </c>
      <c r="J26" s="20">
        <v>7829400</v>
      </c>
      <c r="K26" s="19">
        <v>0.5083429046428527</v>
      </c>
    </row>
    <row r="27" spans="1:11" ht="1.5" customHeight="1" x14ac:dyDescent="0.2">
      <c r="A27" s="18">
        <v>2</v>
      </c>
      <c r="B27" s="7">
        <v>2</v>
      </c>
      <c r="C27" s="7">
        <v>7</v>
      </c>
      <c r="D27" s="7">
        <v>1</v>
      </c>
      <c r="E27" s="7"/>
      <c r="F27" s="24" t="s">
        <v>15</v>
      </c>
      <c r="G27" s="16">
        <v>0</v>
      </c>
      <c r="H27" s="16">
        <v>4965600</v>
      </c>
      <c r="I27" s="16">
        <v>0</v>
      </c>
      <c r="J27" s="16">
        <v>4965600</v>
      </c>
      <c r="K27" s="15">
        <v>0.32240369981027273</v>
      </c>
    </row>
    <row r="28" spans="1:11" ht="12.75" x14ac:dyDescent="0.2">
      <c r="A28" s="23">
        <v>2</v>
      </c>
      <c r="B28" s="22">
        <v>2</v>
      </c>
      <c r="C28" s="22">
        <v>8</v>
      </c>
      <c r="D28" s="22"/>
      <c r="E28" s="22"/>
      <c r="F28" s="21" t="s">
        <v>14</v>
      </c>
      <c r="G28" s="20">
        <v>310899.82000000041</v>
      </c>
      <c r="H28" s="20">
        <v>0</v>
      </c>
      <c r="I28" s="20">
        <v>0</v>
      </c>
      <c r="J28" s="20">
        <v>310899.82000000041</v>
      </c>
      <c r="K28" s="19">
        <v>2.0185929643617685E-2</v>
      </c>
    </row>
    <row r="29" spans="1:11" ht="12.75" x14ac:dyDescent="0.2">
      <c r="A29" s="14">
        <v>2</v>
      </c>
      <c r="B29" s="13">
        <v>3</v>
      </c>
      <c r="C29" s="12"/>
      <c r="D29" s="12"/>
      <c r="E29" s="12"/>
      <c r="F29" s="11" t="s">
        <v>13</v>
      </c>
      <c r="G29" s="10">
        <v>18004668.02</v>
      </c>
      <c r="H29" s="10">
        <v>23576196.620000001</v>
      </c>
      <c r="I29" s="10">
        <v>0</v>
      </c>
      <c r="J29" s="10">
        <v>41580864.640000001</v>
      </c>
      <c r="K29" s="9">
        <v>2.6997391254322025</v>
      </c>
    </row>
    <row r="30" spans="1:11" ht="12.75" x14ac:dyDescent="0.2">
      <c r="A30" s="23">
        <v>2</v>
      </c>
      <c r="B30" s="22">
        <v>3</v>
      </c>
      <c r="C30" s="22">
        <v>1</v>
      </c>
      <c r="D30" s="22"/>
      <c r="E30" s="22"/>
      <c r="F30" s="21" t="s">
        <v>12</v>
      </c>
      <c r="G30" s="20">
        <v>4847853.38</v>
      </c>
      <c r="H30" s="20">
        <v>0</v>
      </c>
      <c r="I30" s="20">
        <v>0</v>
      </c>
      <c r="J30" s="20">
        <v>4847853.38</v>
      </c>
      <c r="K30" s="19">
        <v>0.31475871311618653</v>
      </c>
    </row>
    <row r="31" spans="1:11" ht="12.75" x14ac:dyDescent="0.2">
      <c r="A31" s="23">
        <v>2</v>
      </c>
      <c r="B31" s="22">
        <v>3</v>
      </c>
      <c r="C31" s="22">
        <v>2</v>
      </c>
      <c r="D31" s="22"/>
      <c r="E31" s="22"/>
      <c r="F31" s="21" t="s">
        <v>11</v>
      </c>
      <c r="G31" s="20">
        <v>42000</v>
      </c>
      <c r="H31" s="20">
        <v>0</v>
      </c>
      <c r="I31" s="20">
        <v>0</v>
      </c>
      <c r="J31" s="20">
        <v>42000</v>
      </c>
      <c r="K31" s="19">
        <v>2.7269525116866956E-3</v>
      </c>
    </row>
    <row r="32" spans="1:11" ht="12.75" x14ac:dyDescent="0.2">
      <c r="A32" s="23">
        <v>2</v>
      </c>
      <c r="B32" s="22">
        <v>3</v>
      </c>
      <c r="C32" s="22">
        <v>3</v>
      </c>
      <c r="D32" s="22"/>
      <c r="E32" s="22"/>
      <c r="F32" s="21" t="s">
        <v>10</v>
      </c>
      <c r="G32" s="20">
        <v>341135.84000000043</v>
      </c>
      <c r="H32" s="20">
        <v>4330800</v>
      </c>
      <c r="I32" s="20">
        <v>0</v>
      </c>
      <c r="J32" s="20">
        <v>4671935.8400000008</v>
      </c>
      <c r="K32" s="19">
        <v>0.30333683746016893</v>
      </c>
    </row>
    <row r="33" spans="1:11" ht="12.75" x14ac:dyDescent="0.2">
      <c r="A33" s="23">
        <v>2</v>
      </c>
      <c r="B33" s="22">
        <v>3</v>
      </c>
      <c r="C33" s="22">
        <v>4</v>
      </c>
      <c r="D33" s="22"/>
      <c r="E33" s="22"/>
      <c r="F33" s="21" t="s">
        <v>9</v>
      </c>
      <c r="G33" s="20">
        <v>0</v>
      </c>
      <c r="H33" s="20">
        <v>1023967.8200000004</v>
      </c>
      <c r="I33" s="20">
        <v>0</v>
      </c>
      <c r="J33" s="20">
        <v>1023967.8200000004</v>
      </c>
      <c r="K33" s="19">
        <v>6.6483609967508364E-2</v>
      </c>
    </row>
    <row r="34" spans="1:11" ht="11.25" customHeight="1" x14ac:dyDescent="0.2">
      <c r="A34" s="23">
        <v>2</v>
      </c>
      <c r="B34" s="22">
        <v>3</v>
      </c>
      <c r="C34" s="22">
        <v>5</v>
      </c>
      <c r="D34" s="22"/>
      <c r="E34" s="22"/>
      <c r="F34" s="21" t="s">
        <v>8</v>
      </c>
      <c r="G34" s="20">
        <v>180000</v>
      </c>
      <c r="H34" s="20">
        <v>0</v>
      </c>
      <c r="I34" s="20">
        <v>0</v>
      </c>
      <c r="J34" s="20">
        <v>180000</v>
      </c>
      <c r="K34" s="19">
        <v>1.1686939335800124E-2</v>
      </c>
    </row>
    <row r="35" spans="1:11" ht="12.75" x14ac:dyDescent="0.2">
      <c r="A35" s="23">
        <v>2</v>
      </c>
      <c r="B35" s="22">
        <v>3</v>
      </c>
      <c r="C35" s="22">
        <v>7</v>
      </c>
      <c r="D35" s="22"/>
      <c r="E35" s="22"/>
      <c r="F35" s="21" t="s">
        <v>7</v>
      </c>
      <c r="G35" s="20">
        <v>6200426.7999999998</v>
      </c>
      <c r="H35" s="20">
        <v>8784000</v>
      </c>
      <c r="I35" s="20">
        <v>0</v>
      </c>
      <c r="J35" s="20">
        <v>14984426.800000001</v>
      </c>
      <c r="K35" s="19">
        <v>0.97290048329631973</v>
      </c>
    </row>
    <row r="36" spans="1:11" ht="12.75" x14ac:dyDescent="0.2">
      <c r="A36" s="23">
        <v>2</v>
      </c>
      <c r="B36" s="22">
        <v>3</v>
      </c>
      <c r="C36" s="22">
        <v>8</v>
      </c>
      <c r="D36" s="22"/>
      <c r="E36" s="22"/>
      <c r="F36" s="21" t="s">
        <v>6</v>
      </c>
      <c r="G36" s="20">
        <v>0</v>
      </c>
      <c r="H36" s="20">
        <v>0</v>
      </c>
      <c r="I36" s="20">
        <v>0</v>
      </c>
      <c r="J36" s="20">
        <v>0</v>
      </c>
      <c r="K36" s="19">
        <v>0</v>
      </c>
    </row>
    <row r="37" spans="1:11" ht="12.75" x14ac:dyDescent="0.2">
      <c r="A37" s="23">
        <v>2</v>
      </c>
      <c r="B37" s="22">
        <v>3</v>
      </c>
      <c r="C37" s="22">
        <v>9</v>
      </c>
      <c r="D37" s="22"/>
      <c r="E37" s="22"/>
      <c r="F37" s="21" t="s">
        <v>5</v>
      </c>
      <c r="G37" s="20">
        <v>6393252</v>
      </c>
      <c r="H37" s="20">
        <v>9437428.8000000007</v>
      </c>
      <c r="I37" s="20">
        <v>0</v>
      </c>
      <c r="J37" s="20">
        <v>15830680.800000001</v>
      </c>
      <c r="K37" s="19">
        <v>1.027845589744532</v>
      </c>
    </row>
    <row r="38" spans="1:11" ht="12.75" x14ac:dyDescent="0.2">
      <c r="A38" s="14">
        <v>2</v>
      </c>
      <c r="B38" s="13">
        <v>6</v>
      </c>
      <c r="C38" s="12"/>
      <c r="D38" s="12"/>
      <c r="E38" s="12"/>
      <c r="F38" s="11" t="s">
        <v>4</v>
      </c>
      <c r="G38" s="10">
        <v>10932840</v>
      </c>
      <c r="H38" s="10">
        <v>180000</v>
      </c>
      <c r="I38" s="10">
        <v>0</v>
      </c>
      <c r="J38" s="10">
        <v>11112840</v>
      </c>
      <c r="K38" s="9">
        <v>0.72152826071362797</v>
      </c>
    </row>
    <row r="39" spans="1:11" ht="12.75" x14ac:dyDescent="0.2">
      <c r="A39" s="23">
        <v>2</v>
      </c>
      <c r="B39" s="22">
        <v>6</v>
      </c>
      <c r="C39" s="22">
        <v>9</v>
      </c>
      <c r="D39" s="22"/>
      <c r="E39" s="22"/>
      <c r="F39" s="21" t="s">
        <v>3</v>
      </c>
      <c r="G39" s="20">
        <v>0</v>
      </c>
      <c r="H39" s="20">
        <v>180000</v>
      </c>
      <c r="I39" s="20">
        <v>0</v>
      </c>
      <c r="J39" s="20">
        <v>180000</v>
      </c>
      <c r="K39" s="19">
        <v>1.1686939335800124E-2</v>
      </c>
    </row>
    <row r="40" spans="1:11" ht="0.75" customHeight="1" x14ac:dyDescent="0.2">
      <c r="A40" s="18">
        <v>2</v>
      </c>
      <c r="B40" s="7">
        <v>6</v>
      </c>
      <c r="C40" s="7">
        <v>9</v>
      </c>
      <c r="D40" s="7">
        <v>1</v>
      </c>
      <c r="E40" s="7"/>
      <c r="F40" s="17" t="s">
        <v>2</v>
      </c>
      <c r="G40" s="16">
        <v>0</v>
      </c>
      <c r="H40" s="16">
        <v>0</v>
      </c>
      <c r="I40" s="16">
        <v>0</v>
      </c>
      <c r="J40" s="16">
        <v>0</v>
      </c>
      <c r="K40" s="15">
        <v>0</v>
      </c>
    </row>
    <row r="41" spans="1:11" ht="12.75" x14ac:dyDescent="0.2">
      <c r="A41" s="14">
        <v>2</v>
      </c>
      <c r="B41" s="13">
        <v>7</v>
      </c>
      <c r="C41" s="12"/>
      <c r="D41" s="12"/>
      <c r="E41" s="12"/>
      <c r="F41" s="11" t="s">
        <v>1</v>
      </c>
      <c r="G41" s="10">
        <v>0</v>
      </c>
      <c r="H41" s="10">
        <v>2557500</v>
      </c>
      <c r="I41" s="10">
        <v>0</v>
      </c>
      <c r="J41" s="10">
        <v>2557500</v>
      </c>
      <c r="K41" s="9">
        <v>0.1660519297294934</v>
      </c>
    </row>
    <row r="42" spans="1:11" ht="0.75" customHeight="1" x14ac:dyDescent="0.2">
      <c r="A42" s="8">
        <v>2</v>
      </c>
      <c r="B42" s="7">
        <v>7</v>
      </c>
      <c r="C42" s="7">
        <v>1</v>
      </c>
      <c r="D42" s="7">
        <v>1</v>
      </c>
      <c r="E42" s="7"/>
      <c r="F42" s="6" t="s">
        <v>0</v>
      </c>
      <c r="G42" s="5" t="e">
        <f>+#REF!</f>
        <v>#REF!</v>
      </c>
      <c r="H42" s="5" t="e">
        <f>+#REF!</f>
        <v>#REF!</v>
      </c>
      <c r="I42" s="5" t="e">
        <f>+#REF!</f>
        <v>#REF!</v>
      </c>
      <c r="J42" s="5" t="e">
        <f>+#REF!</f>
        <v>#REF!</v>
      </c>
      <c r="K42" s="4" t="e">
        <f>+#REF!</f>
        <v>#REF!</v>
      </c>
    </row>
    <row r="44" spans="1:11" ht="24" customHeight="1" x14ac:dyDescent="0.25"/>
  </sheetData>
  <mergeCells count="9">
    <mergeCell ref="G15:I15"/>
    <mergeCell ref="J15:J16"/>
    <mergeCell ref="K15:K16"/>
    <mergeCell ref="A15:A16"/>
    <mergeCell ref="B15:B16"/>
    <mergeCell ref="C15:C16"/>
    <mergeCell ref="D15:D16"/>
    <mergeCell ref="E15:E16"/>
    <mergeCell ref="F15:F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2015-06-05T18:19:34Z</dcterms:created>
  <dcterms:modified xsi:type="dcterms:W3CDTF">2024-09-20T19:02:33Z</dcterms:modified>
</cp:coreProperties>
</file>